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wova\Documents\Rozpočet\"/>
    </mc:Choice>
  </mc:AlternateContent>
  <bookViews>
    <workbookView xWindow="0" yWindow="0" windowWidth="23040" windowHeight="8820" firstSheet="2" activeTab="3"/>
  </bookViews>
  <sheets>
    <sheet name="Schválené V komentář 2016" sheetId="7" r:id="rId1"/>
    <sheet name="Schválené příjmy 2016 " sheetId="6" r:id="rId2"/>
    <sheet name="Výdaje 2018 k vyvěšení" sheetId="4" r:id="rId3"/>
    <sheet name="Příjmy 2018 k vyvěšení" sheetId="3" r:id="rId4"/>
  </sheets>
  <calcPr calcId="152511"/>
</workbook>
</file>

<file path=xl/calcChain.xml><?xml version="1.0" encoding="utf-8"?>
<calcChain xmlns="http://schemas.openxmlformats.org/spreadsheetml/2006/main">
  <c r="I45" i="3" l="1"/>
  <c r="I49" i="3" s="1"/>
  <c r="J45" i="3"/>
  <c r="J49" i="3" s="1"/>
  <c r="H45" i="3"/>
  <c r="C45" i="4" l="1"/>
  <c r="D45" i="4"/>
  <c r="E45" i="4"/>
  <c r="E52" i="4" s="1"/>
  <c r="D46" i="4" l="1"/>
  <c r="D52" i="4"/>
  <c r="C46" i="4"/>
  <c r="C52" i="4"/>
  <c r="G309" i="7" l="1"/>
  <c r="G306" i="7"/>
  <c r="G303" i="7"/>
  <c r="G300" i="7"/>
  <c r="G263" i="7"/>
  <c r="G254" i="7"/>
  <c r="G237" i="7"/>
  <c r="G232" i="7"/>
  <c r="G229" i="7"/>
  <c r="G217" i="7"/>
  <c r="G212" i="7"/>
  <c r="G189" i="7"/>
  <c r="G186" i="7"/>
  <c r="G171" i="7"/>
  <c r="G168" i="7"/>
  <c r="G161" i="7"/>
  <c r="G158" i="7"/>
  <c r="G154" i="7"/>
  <c r="G146" i="7"/>
  <c r="G134" i="7"/>
  <c r="G121" i="7"/>
  <c r="G117" i="7"/>
  <c r="G112" i="7"/>
  <c r="G99" i="7"/>
  <c r="G93" i="7"/>
  <c r="G73" i="7"/>
  <c r="G64" i="7"/>
  <c r="G47" i="7"/>
  <c r="G40" i="7"/>
  <c r="G35" i="7"/>
  <c r="G31" i="7"/>
  <c r="G27" i="7"/>
  <c r="G22" i="7"/>
  <c r="G19" i="7"/>
  <c r="G12" i="7"/>
  <c r="G308" i="7" l="1"/>
  <c r="J37" i="6"/>
  <c r="J33" i="6"/>
  <c r="C313" i="7" l="1"/>
  <c r="G310" i="7"/>
  <c r="G312" i="7"/>
  <c r="H49" i="3"/>
</calcChain>
</file>

<file path=xl/comments1.xml><?xml version="1.0" encoding="utf-8"?>
<comments xmlns="http://schemas.openxmlformats.org/spreadsheetml/2006/main">
  <authors>
    <author>Janura</author>
    <author>Miroslava Löwová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zde položka 6121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  <comment ref="F39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 text
</t>
        </r>
      </text>
    </comment>
    <comment ref="F111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doplněn text
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ubráno 100 tis. na kapličku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přidáno 100 tis. Kč na kapličku sv. Miloslava :-)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38"/>
          </rPr>
          <t>Janura:</t>
        </r>
        <r>
          <rPr>
            <sz val="9"/>
            <color indexed="81"/>
            <rFont val="Tahoma"/>
            <family val="2"/>
            <charset val="238"/>
          </rPr>
          <t xml:space="preserve">
asi by tu měl být 6123 dopravní pfrostředky, když to je na auto</t>
        </r>
      </text>
    </comment>
    <comment ref="F253" authorId="1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změněna položka i text
</t>
        </r>
      </text>
    </comment>
  </commentList>
</comments>
</file>

<file path=xl/comments2.xml><?xml version="1.0" encoding="utf-8"?>
<comments xmlns="http://schemas.openxmlformats.org/spreadsheetml/2006/main">
  <authors>
    <author>Miroslava Löwová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2017-hasičské auto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238"/>
          </rPr>
          <t>Miroslava Löwová:</t>
        </r>
        <r>
          <rPr>
            <sz val="9"/>
            <color indexed="81"/>
            <rFont val="Tahoma"/>
            <family val="2"/>
            <charset val="238"/>
          </rPr>
          <t xml:space="preserve">
Komunitní centrum-stavební práce 2018
</t>
        </r>
      </text>
    </comment>
  </commentList>
</comments>
</file>

<file path=xl/sharedStrings.xml><?xml version="1.0" encoding="utf-8"?>
<sst xmlns="http://schemas.openxmlformats.org/spreadsheetml/2006/main" count="503" uniqueCount="286">
  <si>
    <t xml:space="preserve">        ROZPOČET obce Lomnice na rok 2014 - komentář </t>
  </si>
  <si>
    <t>ROZPOČET Obce Lomnice na rok 2016 - výdaje dle položek</t>
  </si>
  <si>
    <t>položka</t>
  </si>
  <si>
    <t>text</t>
  </si>
  <si>
    <t>tis. Kč</t>
  </si>
  <si>
    <t>Výst.a opr. MK</t>
  </si>
  <si>
    <t>OOV(dohody)</t>
  </si>
  <si>
    <t>posyp.materiál, náhradní díly-ZÚ</t>
  </si>
  <si>
    <t>PHM-ZÚ (zimní údržba)</t>
  </si>
  <si>
    <t>nájemné-pluh (6 měsíců)</t>
  </si>
  <si>
    <t>ost. služby</t>
  </si>
  <si>
    <t>běžné opravy</t>
  </si>
  <si>
    <t>celkem</t>
  </si>
  <si>
    <t>Ostatní(chodníky)</t>
  </si>
  <si>
    <t>OOV</t>
  </si>
  <si>
    <t>materiál</t>
  </si>
  <si>
    <t>služby</t>
  </si>
  <si>
    <t>opravy a údržba</t>
  </si>
  <si>
    <t>chodníky+přechody</t>
  </si>
  <si>
    <t>Dopr.obslužnost</t>
  </si>
  <si>
    <t>linka č. 2-příspěvek</t>
  </si>
  <si>
    <t>Vodohosp.zař.</t>
  </si>
  <si>
    <t>přísp.Sok.vodárenské</t>
  </si>
  <si>
    <t>Odvod odpadních vod</t>
  </si>
  <si>
    <t>elektrická energie</t>
  </si>
  <si>
    <t>Úpravy  vodních toků</t>
  </si>
  <si>
    <t>běžné výdaje</t>
  </si>
  <si>
    <t>čištění rybníka</t>
  </si>
  <si>
    <t>Mateřská škola</t>
  </si>
  <si>
    <t>příspěvek od obce</t>
  </si>
  <si>
    <t>Základní škola</t>
  </si>
  <si>
    <t>telefon - alarm ŠD</t>
  </si>
  <si>
    <t>příspěvek na školní docházku 1., 2. ročník</t>
  </si>
  <si>
    <t>škola v přírodě</t>
  </si>
  <si>
    <t>Knihovna</t>
  </si>
  <si>
    <t>platy zaměstnanců</t>
  </si>
  <si>
    <t>sociální pojištění</t>
  </si>
  <si>
    <t>zdravotní pojištění</t>
  </si>
  <si>
    <t>povinné pojistné</t>
  </si>
  <si>
    <t>knihy</t>
  </si>
  <si>
    <t xml:space="preserve">DHDM </t>
  </si>
  <si>
    <t>telefon</t>
  </si>
  <si>
    <t>ostatní služby</t>
  </si>
  <si>
    <t>programové vybavení</t>
  </si>
  <si>
    <t>cestovné</t>
  </si>
  <si>
    <t>pohoštění</t>
  </si>
  <si>
    <t>věcné dary</t>
  </si>
  <si>
    <t>příspěvek SKIP</t>
  </si>
  <si>
    <t>Poříz. a obnova kult. hodnot</t>
  </si>
  <si>
    <t>elektrická energie-kostel</t>
  </si>
  <si>
    <t>služby-kostel</t>
  </si>
  <si>
    <t>opravy běžné+oprava dveří</t>
  </si>
  <si>
    <t>KD</t>
  </si>
  <si>
    <t>DHDM-drobné zařízení</t>
  </si>
  <si>
    <t>materiál-běžný</t>
  </si>
  <si>
    <t>voda</t>
  </si>
  <si>
    <t>plyn</t>
  </si>
  <si>
    <t>elektřina</t>
  </si>
  <si>
    <t>revize + běžné</t>
  </si>
  <si>
    <t>ostatní služby - pouť</t>
  </si>
  <si>
    <t>ostatní služby - ples</t>
  </si>
  <si>
    <t>ostatní služby - divadlo</t>
  </si>
  <si>
    <t>ostatní služby - vánoční strom</t>
  </si>
  <si>
    <t xml:space="preserve">ostatní služby-KŠK </t>
  </si>
  <si>
    <t>(silvestr) CELKEM</t>
  </si>
  <si>
    <t>běžné opravy+okapy, malování</t>
  </si>
  <si>
    <t>pohoštění-KŠK</t>
  </si>
  <si>
    <t>věcné dary(vystoupení umělců, ván.strom)</t>
  </si>
  <si>
    <t>rezerva na investice</t>
  </si>
  <si>
    <t>SPOZ</t>
  </si>
  <si>
    <t>věcné dary(1. a 9. ročník ZŠ+vítání)</t>
  </si>
  <si>
    <t>vkladní knížky</t>
  </si>
  <si>
    <t>TJ</t>
  </si>
  <si>
    <t>DHDM (sítě, branky - rezerva)</t>
  </si>
  <si>
    <t>PHM</t>
  </si>
  <si>
    <t>údržba hřišť</t>
  </si>
  <si>
    <t>příspěvek roční</t>
  </si>
  <si>
    <t>Využití volného času mládeže</t>
  </si>
  <si>
    <t>OOV-údržba dětských hřišť</t>
  </si>
  <si>
    <t>revize hřišť+údržba dodavatelsky</t>
  </si>
  <si>
    <t>Spolky</t>
  </si>
  <si>
    <t>věcné dary (poháry apod.)</t>
  </si>
  <si>
    <t>příspěvky</t>
  </si>
  <si>
    <t>BH</t>
  </si>
  <si>
    <t>DHDM-vařiče, apod.</t>
  </si>
  <si>
    <t>konzultace</t>
  </si>
  <si>
    <t>vratky kaucí při ukončení nájmu</t>
  </si>
  <si>
    <t>investice-kotelna</t>
  </si>
  <si>
    <t>VO</t>
  </si>
  <si>
    <t>DHDM</t>
  </si>
  <si>
    <t>materiál-žárovky-strom</t>
  </si>
  <si>
    <t>nájemné</t>
  </si>
  <si>
    <t>služby (vánoční strom)</t>
  </si>
  <si>
    <t>služby-plošina</t>
  </si>
  <si>
    <t>služby běžné</t>
  </si>
  <si>
    <t>investice</t>
  </si>
  <si>
    <t>Hřbitov</t>
  </si>
  <si>
    <t>kolumbária</t>
  </si>
  <si>
    <t>Výstavba a údržba inž. sítí</t>
  </si>
  <si>
    <t>materiál-rozhlas</t>
  </si>
  <si>
    <t>služby-rozhlas</t>
  </si>
  <si>
    <t>Územní plánování</t>
  </si>
  <si>
    <t xml:space="preserve">územní plán </t>
  </si>
  <si>
    <t>Místní hospodářství</t>
  </si>
  <si>
    <t>OOV celkem</t>
  </si>
  <si>
    <t>nájemné(Sokolovská uhelná)</t>
  </si>
  <si>
    <t>služby-geodeti</t>
  </si>
  <si>
    <t>platby daní a poplatků</t>
  </si>
  <si>
    <t>Sběr a svoz NO</t>
  </si>
  <si>
    <t>odvoz NO</t>
  </si>
  <si>
    <t>Odstraň.kom.odpadu</t>
  </si>
  <si>
    <t>pov. soc. poj.</t>
  </si>
  <si>
    <t>pov. zdr. poj.</t>
  </si>
  <si>
    <t>nákup popelnic(zboží)</t>
  </si>
  <si>
    <t>CHOTES</t>
  </si>
  <si>
    <t>opravy a údržba DAF + 2x vrata+septik, okapy</t>
  </si>
  <si>
    <t>Využívání kom.odpadů</t>
  </si>
  <si>
    <t>odvoz tříděného odpadu</t>
  </si>
  <si>
    <t>Zeleň</t>
  </si>
  <si>
    <t>DHDM (sekačky, křovinořezy apod.)</t>
  </si>
  <si>
    <t>nájemné-Multikára</t>
  </si>
  <si>
    <t>služby (v tom prořezávky 20,00)</t>
  </si>
  <si>
    <t>údržba(v tom plot,nátěr střechy,pneu DACIA)</t>
  </si>
  <si>
    <t>ostatní nákupy-škody při činnosti</t>
  </si>
  <si>
    <t>travní traktor</t>
  </si>
  <si>
    <t>Péče o staré občany</t>
  </si>
  <si>
    <t>příspěvek na obědy</t>
  </si>
  <si>
    <t>pohoštění-setkání s důch.</t>
  </si>
  <si>
    <t>věcné dary jubil. + květiny</t>
  </si>
  <si>
    <t>Pečovatelská služba</t>
  </si>
  <si>
    <t>platy zam.</t>
  </si>
  <si>
    <t>pov.soc.poj.</t>
  </si>
  <si>
    <t>pov.zdr.poj.</t>
  </si>
  <si>
    <t>pov.poj.-vyhl.125/93</t>
  </si>
  <si>
    <t>DDHM-pračka</t>
  </si>
  <si>
    <t>ostatní služby(pedikúra)</t>
  </si>
  <si>
    <t>Ochrana obyvatelstva</t>
  </si>
  <si>
    <t>rezerva-Krizový zákon 118/2011 Sb.</t>
  </si>
  <si>
    <t>Obecní policie</t>
  </si>
  <si>
    <t>DDHM (v tom kotec pro psy 30,00)</t>
  </si>
  <si>
    <t>příspěvek-Město Sokolov</t>
  </si>
  <si>
    <t>Požární ochrana</t>
  </si>
  <si>
    <t>ochranné pomůcky</t>
  </si>
  <si>
    <t>prádlo, oděv, obuv</t>
  </si>
  <si>
    <t>DDHM-hadice+regály</t>
  </si>
  <si>
    <t>telefony</t>
  </si>
  <si>
    <t>revize+ostatní služby</t>
  </si>
  <si>
    <t>opravy a údržba běžné</t>
  </si>
  <si>
    <t>roční příspěvek</t>
  </si>
  <si>
    <t>příspěvek na činnost</t>
  </si>
  <si>
    <t>Zastupitelstvo obce</t>
  </si>
  <si>
    <t xml:space="preserve">odměny ZO </t>
  </si>
  <si>
    <t>pojištění ze zákona</t>
  </si>
  <si>
    <t>školení</t>
  </si>
  <si>
    <t>ostatní služby-stravné ze SF</t>
  </si>
  <si>
    <t>Správa</t>
  </si>
  <si>
    <t>pov.poj.-vzhl. 125/93</t>
  </si>
  <si>
    <t>knihy,tisk</t>
  </si>
  <si>
    <t>DDHM</t>
  </si>
  <si>
    <t>poštovné</t>
  </si>
  <si>
    <t>právní služby, konzultace</t>
  </si>
  <si>
    <t>revize</t>
  </si>
  <si>
    <t>propagační materiál</t>
  </si>
  <si>
    <t>opravy a údržba-běžné</t>
  </si>
  <si>
    <t>dary</t>
  </si>
  <si>
    <t>MAS</t>
  </si>
  <si>
    <t>Chodov-přestupky</t>
  </si>
  <si>
    <t>Mikroregion</t>
  </si>
  <si>
    <t>stroje, přístroje-rezerva</t>
  </si>
  <si>
    <t>dopravní prostředky</t>
  </si>
  <si>
    <t>Poplatky bance</t>
  </si>
  <si>
    <t>poplatky</t>
  </si>
  <si>
    <t>Pojištění</t>
  </si>
  <si>
    <t>pojištění</t>
  </si>
  <si>
    <t>VÝDAJE CELKEM</t>
  </si>
  <si>
    <t>kapitálové výdaje</t>
  </si>
  <si>
    <t>P</t>
  </si>
  <si>
    <r>
      <t xml:space="preserve">Rozdíl = příjmy-výdaje:     </t>
    </r>
    <r>
      <rPr>
        <b/>
        <sz val="9"/>
        <rFont val="Arial"/>
        <family val="2"/>
        <charset val="238"/>
      </rPr>
      <t xml:space="preserve"> </t>
    </r>
  </si>
  <si>
    <t>V</t>
  </si>
  <si>
    <t>Miloslav Matoušek</t>
  </si>
  <si>
    <t>starosta</t>
  </si>
  <si>
    <t xml:space="preserve">                                     v tis. Kč</t>
  </si>
  <si>
    <t>TEXT</t>
  </si>
  <si>
    <t>SÚ</t>
  </si>
  <si>
    <t>AÚ</t>
  </si>
  <si>
    <t>ORG.</t>
  </si>
  <si>
    <t>K</t>
  </si>
  <si>
    <t>OD</t>
  </si>
  <si>
    <t>PA</t>
  </si>
  <si>
    <t>POL.</t>
  </si>
  <si>
    <t xml:space="preserve">          SR</t>
  </si>
  <si>
    <t xml:space="preserve">Daň z příj. fyz. osob ze z.č. </t>
  </si>
  <si>
    <t>Daň z příj. OSVČ</t>
  </si>
  <si>
    <t>Daň z př. FO z kapit. výnosů</t>
  </si>
  <si>
    <t>DPPO</t>
  </si>
  <si>
    <t>DAŇ Z PŘÍJMŮ PRÁV. OSOB ZA OBCE</t>
  </si>
  <si>
    <t>DPH</t>
  </si>
  <si>
    <t>Odvody za odnětí zemědělské půdy</t>
  </si>
  <si>
    <t>Odvody za odnětí lesní půdy</t>
  </si>
  <si>
    <t>Poplatek ze psů</t>
  </si>
  <si>
    <t>Odvod výtěžku z provozování loterií</t>
  </si>
  <si>
    <t>Správní poplatky</t>
  </si>
  <si>
    <t>Daň z nemovitostí</t>
  </si>
  <si>
    <t>Splátka půjčky MAS</t>
  </si>
  <si>
    <t>Splátky půjček</t>
  </si>
  <si>
    <t>Neinv. př. dot. ze SR s dot.vzt.</t>
  </si>
  <si>
    <t>Z vydob. prostor</t>
  </si>
  <si>
    <t xml:space="preserve"> </t>
  </si>
  <si>
    <t>Vyvěšeno na úřední desce OÚ dne</t>
  </si>
  <si>
    <t>Sejmuto</t>
  </si>
  <si>
    <t>rekonstrukce</t>
  </si>
  <si>
    <t>venkovní hřiště</t>
  </si>
  <si>
    <t>střídačky + tribuny</t>
  </si>
  <si>
    <t>SFŽP-dotace na zateplení jídelny v areálu ZŠ</t>
  </si>
  <si>
    <t>par.</t>
  </si>
  <si>
    <t>Rozdíl = příjmy - výdaje</t>
  </si>
  <si>
    <t>Výdaje celkem</t>
  </si>
  <si>
    <t xml:space="preserve">PŘÍJMY CELKEM </t>
  </si>
  <si>
    <t>Kultura</t>
  </si>
  <si>
    <t>Tělovýchova</t>
  </si>
  <si>
    <t>MH</t>
  </si>
  <si>
    <t>Bytové hospodářství</t>
  </si>
  <si>
    <t>Odpadové hospodářství</t>
  </si>
  <si>
    <t>Sociální poradenství</t>
  </si>
  <si>
    <t>Finanční operace - příjmy z úroků</t>
  </si>
  <si>
    <t xml:space="preserve">                  ROZPOČET Obce Lomnice na rok 2016 - příjmy</t>
  </si>
  <si>
    <t xml:space="preserve">             místostarosta</t>
  </si>
  <si>
    <t xml:space="preserve">             Karel Lídl</t>
  </si>
  <si>
    <t>……………………………………………</t>
  </si>
  <si>
    <t xml:space="preserve">       </t>
  </si>
  <si>
    <t>ZO schvaluje pro rok 2016 schodkový rozpočet ve výši 282 tis. Kč.</t>
  </si>
  <si>
    <t>Lomnice, 14.12.2015</t>
  </si>
  <si>
    <t>14.12.</t>
  </si>
  <si>
    <t xml:space="preserve">                                                               Příloha č.1 k usnesení č. 309/2015 z VZO/12/2015  ze dne 14.12.2015</t>
  </si>
  <si>
    <t>ZO schvaluje pro rok 2016 schodkový rozpočet.</t>
  </si>
  <si>
    <t>Schodek ve výši 282 tis. Kč bude hrazen z přebytku hospodaření minulých let.</t>
  </si>
  <si>
    <t>V Lomnici, 14.12.2015</t>
  </si>
  <si>
    <t>usn.   309/2015 z VZO/12/2015 z 14.12.2015</t>
  </si>
  <si>
    <t>str. 1/5</t>
  </si>
  <si>
    <t>str. 2/5</t>
  </si>
  <si>
    <t>str. 3/5</t>
  </si>
  <si>
    <t>str. 4/5</t>
  </si>
  <si>
    <t>str. 5/5</t>
  </si>
  <si>
    <t>Protierozní, protilavinová a protipožární ochrana</t>
  </si>
  <si>
    <t>Třídění odpadu</t>
  </si>
  <si>
    <t>návrh 2018</t>
  </si>
  <si>
    <t>SR 2017</t>
  </si>
  <si>
    <t>UR 2017</t>
  </si>
  <si>
    <t>Základní škola - na rok 2018 pol. 5331: 1 956,00</t>
  </si>
  <si>
    <t>Mateřská škola - na rok 2018 pol.5331:   682,00</t>
  </si>
  <si>
    <t>Převody vlastním fondům</t>
  </si>
  <si>
    <t>Platby daní a poplatků</t>
  </si>
  <si>
    <t>Finanční vypořádání minulých let</t>
  </si>
  <si>
    <t>Běžné výdaje celkem</t>
  </si>
  <si>
    <t>Kapitálové výdaje celkem</t>
  </si>
  <si>
    <t>v tis. Kč</t>
  </si>
  <si>
    <t>PŘÍJMY CELKEM</t>
  </si>
  <si>
    <t>Účelově určené prostředky-spolufinancování (EU)-Komunitní centrum</t>
  </si>
  <si>
    <t>Účelově určené prostředky-spolufinancování (EU)-Digitální povodňový plán</t>
  </si>
  <si>
    <t>Karel Lídl</t>
  </si>
  <si>
    <t>místostarosta</t>
  </si>
  <si>
    <t xml:space="preserve">   </t>
  </si>
  <si>
    <t>OBÚ-nerosty a dobývací prostor</t>
  </si>
  <si>
    <t>Daň z technických her</t>
  </si>
  <si>
    <t>Odvody z loterií §41i o.3 z. 202/1990</t>
  </si>
  <si>
    <t>Odvody z loterií §41i o.1 z. 202/1990</t>
  </si>
  <si>
    <t>Neinv.přijaté transfery z VPS SR (volby)</t>
  </si>
  <si>
    <t>Ost.neinv.přijaté transfery ze SR</t>
  </si>
  <si>
    <t>MMR - dotace-Komunitní centrum</t>
  </si>
  <si>
    <t>Ministerstvo ŽP-dotace-protipovodňová op.2018</t>
  </si>
  <si>
    <t>Investiční přijaté transfery od krajů</t>
  </si>
  <si>
    <t>Ost.přij.trans.od r.územ.ú. (Mikroregion)</t>
  </si>
  <si>
    <t>Dlouhodobé přijaté půjčené prostředky</t>
  </si>
  <si>
    <t>Přijaté pojistné náhrady</t>
  </si>
  <si>
    <t>Převody z rozpočtových účtů</t>
  </si>
  <si>
    <t>ZO navrhuje pro rok 2018 přebytkový rozpočet ve výši 2 780,67 tis. Kč.</t>
  </si>
  <si>
    <t xml:space="preserve">                      ROZPOČET Obce Lomnice na rok 2018 - příjmy</t>
  </si>
  <si>
    <t xml:space="preserve">                                                                                    Příloha č.1 k usnesení č. 674/2017 z VZO/29/2017  ze dne 20.11.2017</t>
  </si>
  <si>
    <t>V Lomnici, 1.12.2017</t>
  </si>
  <si>
    <t>1.12.</t>
  </si>
  <si>
    <t>ZO schvaluje pro rok 2018 přebytkový rozpočet ve výši 2 780,67 tis. Kč.</t>
  </si>
  <si>
    <t>Přebytek hospodaření bude použit na financování výdajů příštích období.</t>
  </si>
  <si>
    <t xml:space="preserve">         ROZPOČET Obce Lomnice na rok 2018 - výdaje dle paragrafů</t>
  </si>
  <si>
    <t xml:space="preserve">                                                                                         Příloha č.2 k usnesení č. 674/2017 z VZO/29/2017  ze dne 20.11.2017</t>
  </si>
  <si>
    <t>Lomnice, 1.12.2017</t>
  </si>
  <si>
    <t>Vyvěšeno na úřední desce OÚ dne    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</si>
</sst>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"/>
    <numFmt numFmtId="165" formatCode="0#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 CE"/>
      <charset val="238"/>
    </font>
    <font>
      <i/>
      <sz val="9"/>
      <name val="Arial"/>
      <family val="2"/>
      <charset val="238"/>
    </font>
    <font>
      <sz val="10"/>
      <name val="Arial CE"/>
      <charset val="238"/>
    </font>
    <font>
      <sz val="6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3" borderId="2" xfId="0" applyFont="1" applyFill="1" applyBorder="1"/>
    <xf numFmtId="0" fontId="7" fillId="3" borderId="2" xfId="0" applyFont="1" applyFill="1" applyBorder="1"/>
    <xf numFmtId="0" fontId="0" fillId="0" borderId="0" xfId="0" applyFill="1" applyBorder="1"/>
    <xf numFmtId="4" fontId="1" fillId="0" borderId="0" xfId="0" applyNumberFormat="1" applyFont="1" applyFill="1" applyBorder="1"/>
    <xf numFmtId="4" fontId="1" fillId="0" borderId="0" xfId="0" applyNumberFormat="1" applyFont="1"/>
    <xf numFmtId="4" fontId="1" fillId="4" borderId="0" xfId="0" applyNumberFormat="1" applyFont="1" applyFill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0" fillId="4" borderId="0" xfId="0" applyNumberFormat="1" applyFill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/>
    <xf numFmtId="0" fontId="6" fillId="5" borderId="5" xfId="0" applyFont="1" applyFill="1" applyBorder="1"/>
    <xf numFmtId="0" fontId="5" fillId="5" borderId="5" xfId="0" applyFont="1" applyFill="1" applyBorder="1"/>
    <xf numFmtId="0" fontId="0" fillId="5" borderId="2" xfId="0" applyFill="1" applyBorder="1"/>
    <xf numFmtId="0" fontId="0" fillId="0" borderId="6" xfId="0" applyBorder="1"/>
    <xf numFmtId="4" fontId="0" fillId="0" borderId="6" xfId="0" applyNumberFormat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6" fillId="0" borderId="0" xfId="0" applyFont="1" applyBorder="1"/>
    <xf numFmtId="0" fontId="8" fillId="0" borderId="0" xfId="0" applyFont="1" applyBorder="1"/>
    <xf numFmtId="4" fontId="8" fillId="0" borderId="0" xfId="0" applyNumberFormat="1" applyFont="1" applyBorder="1"/>
    <xf numFmtId="0" fontId="7" fillId="0" borderId="0" xfId="0" applyFont="1"/>
    <xf numFmtId="0" fontId="8" fillId="0" borderId="0" xfId="0" applyFont="1"/>
    <xf numFmtId="4" fontId="8" fillId="0" borderId="0" xfId="0" applyNumberFormat="1" applyFont="1" applyFill="1"/>
    <xf numFmtId="0" fontId="7" fillId="5" borderId="2" xfId="0" applyFont="1" applyFill="1" applyBorder="1"/>
    <xf numFmtId="4" fontId="0" fillId="0" borderId="3" xfId="0" applyNumberFormat="1" applyFill="1" applyBorder="1"/>
    <xf numFmtId="0" fontId="5" fillId="5" borderId="2" xfId="0" applyFont="1" applyFill="1" applyBorder="1"/>
    <xf numFmtId="0" fontId="6" fillId="3" borderId="4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6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4" fontId="6" fillId="5" borderId="5" xfId="0" applyNumberFormat="1" applyFont="1" applyFill="1" applyBorder="1"/>
    <xf numFmtId="0" fontId="5" fillId="0" borderId="3" xfId="0" applyFont="1" applyBorder="1"/>
    <xf numFmtId="4" fontId="8" fillId="0" borderId="3" xfId="0" applyNumberFormat="1" applyFont="1" applyBorder="1"/>
    <xf numFmtId="4" fontId="8" fillId="0" borderId="0" xfId="0" applyNumberFormat="1" applyFont="1"/>
    <xf numFmtId="0" fontId="6" fillId="0" borderId="6" xfId="0" applyFont="1" applyBorder="1"/>
    <xf numFmtId="4" fontId="8" fillId="4" borderId="6" xfId="0" applyNumberFormat="1" applyFont="1" applyFill="1" applyBorder="1"/>
    <xf numFmtId="0" fontId="9" fillId="0" borderId="0" xfId="0" applyFont="1"/>
    <xf numFmtId="0" fontId="6" fillId="0" borderId="0" xfId="0" applyFont="1" applyFill="1" applyBorder="1"/>
    <xf numFmtId="4" fontId="6" fillId="0" borderId="3" xfId="0" applyNumberFormat="1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/>
    <xf numFmtId="0" fontId="10" fillId="3" borderId="2" xfId="0" applyFont="1" applyFill="1" applyBorder="1"/>
    <xf numFmtId="0" fontId="9" fillId="3" borderId="2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0" fillId="3" borderId="2" xfId="0" applyFill="1" applyBorder="1"/>
    <xf numFmtId="0" fontId="0" fillId="0" borderId="4" xfId="0" applyBorder="1"/>
    <xf numFmtId="4" fontId="0" fillId="0" borderId="4" xfId="0" applyNumberFormat="1" applyBorder="1"/>
    <xf numFmtId="4" fontId="8" fillId="4" borderId="0" xfId="0" applyNumberFormat="1" applyFont="1" applyFill="1" applyBorder="1"/>
    <xf numFmtId="0" fontId="4" fillId="5" borderId="2" xfId="0" applyFont="1" applyFill="1" applyBorder="1"/>
    <xf numFmtId="0" fontId="0" fillId="0" borderId="0" xfId="0" applyFont="1" applyFill="1" applyBorder="1"/>
    <xf numFmtId="0" fontId="6" fillId="0" borderId="3" xfId="0" applyFont="1" applyBorder="1"/>
    <xf numFmtId="4" fontId="6" fillId="0" borderId="3" xfId="0" applyNumberFormat="1" applyFont="1" applyBorder="1"/>
    <xf numFmtId="4" fontId="8" fillId="0" borderId="4" xfId="0" applyNumberFormat="1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3" borderId="2" xfId="0" applyFont="1" applyFill="1" applyBorder="1"/>
    <xf numFmtId="0" fontId="11" fillId="0" borderId="0" xfId="0" applyFont="1"/>
    <xf numFmtId="0" fontId="1" fillId="0" borderId="0" xfId="0" applyFont="1"/>
    <xf numFmtId="0" fontId="12" fillId="0" borderId="0" xfId="0" applyFont="1" applyFill="1" applyBorder="1"/>
    <xf numFmtId="0" fontId="6" fillId="0" borderId="3" xfId="0" applyFont="1" applyFill="1" applyBorder="1"/>
    <xf numFmtId="0" fontId="0" fillId="3" borderId="4" xfId="0" applyFill="1" applyBorder="1"/>
    <xf numFmtId="4" fontId="6" fillId="4" borderId="0" xfId="0" applyNumberFormat="1" applyFont="1" applyFill="1" applyBorder="1"/>
    <xf numFmtId="4" fontId="8" fillId="0" borderId="3" xfId="0" applyNumberFormat="1" applyFont="1" applyFill="1" applyBorder="1"/>
    <xf numFmtId="0" fontId="12" fillId="0" borderId="0" xfId="0" applyFont="1"/>
    <xf numFmtId="4" fontId="0" fillId="0" borderId="0" xfId="0" applyNumberFormat="1" applyBorder="1"/>
    <xf numFmtId="0" fontId="0" fillId="0" borderId="0" xfId="0" applyFont="1" applyFill="1"/>
    <xf numFmtId="0" fontId="0" fillId="0" borderId="6" xfId="0" applyFill="1" applyBorder="1"/>
    <xf numFmtId="4" fontId="6" fillId="0" borderId="6" xfId="0" applyNumberFormat="1" applyFont="1" applyFill="1" applyBorder="1"/>
    <xf numFmtId="0" fontId="13" fillId="0" borderId="0" xfId="0" applyFont="1" applyFill="1" applyBorder="1"/>
    <xf numFmtId="0" fontId="8" fillId="5" borderId="2" xfId="0" applyFont="1" applyFill="1" applyBorder="1"/>
    <xf numFmtId="4" fontId="7" fillId="0" borderId="3" xfId="0" applyNumberFormat="1" applyFont="1" applyFill="1" applyBorder="1"/>
    <xf numFmtId="0" fontId="8" fillId="3" borderId="2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Fill="1"/>
    <xf numFmtId="0" fontId="14" fillId="0" borderId="0" xfId="0" applyFont="1" applyFill="1" applyBorder="1"/>
    <xf numFmtId="4" fontId="8" fillId="4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0" fontId="5" fillId="6" borderId="0" xfId="0" applyFont="1" applyFill="1"/>
    <xf numFmtId="0" fontId="0" fillId="6" borderId="0" xfId="0" applyFill="1"/>
    <xf numFmtId="4" fontId="7" fillId="6" borderId="0" xfId="0" applyNumberFormat="1" applyFont="1" applyFill="1"/>
    <xf numFmtId="0" fontId="10" fillId="0" borderId="0" xfId="0" applyFont="1" applyFill="1" applyBorder="1" applyAlignment="1"/>
    <xf numFmtId="4" fontId="10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9" fillId="0" borderId="0" xfId="0" applyFont="1" applyFill="1" applyBorder="1" applyAlignment="1"/>
    <xf numFmtId="4" fontId="12" fillId="0" borderId="0" xfId="0" applyNumberFormat="1" applyFont="1" applyFill="1" applyBorder="1" applyAlignment="1"/>
    <xf numFmtId="0" fontId="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/>
    <xf numFmtId="4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/>
    <xf numFmtId="4" fontId="18" fillId="0" borderId="0" xfId="0" applyNumberFormat="1" applyFont="1" applyFill="1"/>
    <xf numFmtId="0" fontId="17" fillId="0" borderId="8" xfId="0" applyFont="1" applyFill="1" applyBorder="1"/>
    <xf numFmtId="0" fontId="17" fillId="0" borderId="9" xfId="0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left"/>
    </xf>
    <xf numFmtId="0" fontId="17" fillId="0" borderId="11" xfId="0" applyFont="1" applyFill="1" applyBorder="1"/>
    <xf numFmtId="0" fontId="17" fillId="0" borderId="12" xfId="0" applyFont="1" applyFill="1" applyBorder="1"/>
    <xf numFmtId="164" fontId="17" fillId="0" borderId="12" xfId="0" applyNumberFormat="1" applyFont="1" applyFill="1" applyBorder="1"/>
    <xf numFmtId="0" fontId="17" fillId="0" borderId="12" xfId="0" applyNumberFormat="1" applyFont="1" applyFill="1" applyBorder="1"/>
    <xf numFmtId="4" fontId="17" fillId="0" borderId="13" xfId="0" applyNumberFormat="1" applyFont="1" applyFill="1" applyBorder="1"/>
    <xf numFmtId="4" fontId="17" fillId="0" borderId="14" xfId="0" applyNumberFormat="1" applyFont="1" applyFill="1" applyBorder="1"/>
    <xf numFmtId="0" fontId="17" fillId="0" borderId="15" xfId="0" applyFont="1" applyFill="1" applyBorder="1"/>
    <xf numFmtId="0" fontId="17" fillId="0" borderId="16" xfId="0" applyFont="1" applyFill="1" applyBorder="1"/>
    <xf numFmtId="164" fontId="17" fillId="0" borderId="16" xfId="0" applyNumberFormat="1" applyFont="1" applyFill="1" applyBorder="1"/>
    <xf numFmtId="0" fontId="17" fillId="0" borderId="16" xfId="0" applyNumberFormat="1" applyFont="1" applyFill="1" applyBorder="1"/>
    <xf numFmtId="4" fontId="17" fillId="0" borderId="17" xfId="0" applyNumberFormat="1" applyFont="1" applyFill="1" applyBorder="1"/>
    <xf numFmtId="0" fontId="17" fillId="0" borderId="18" xfId="0" applyFont="1" applyFill="1" applyBorder="1"/>
    <xf numFmtId="0" fontId="17" fillId="0" borderId="19" xfId="0" applyFont="1" applyFill="1" applyBorder="1"/>
    <xf numFmtId="164" fontId="17" fillId="0" borderId="19" xfId="0" applyNumberFormat="1" applyFont="1" applyFill="1" applyBorder="1"/>
    <xf numFmtId="0" fontId="17" fillId="0" borderId="19" xfId="0" applyNumberFormat="1" applyFont="1" applyFill="1" applyBorder="1"/>
    <xf numFmtId="4" fontId="17" fillId="0" borderId="20" xfId="0" applyNumberFormat="1" applyFont="1" applyFill="1" applyBorder="1"/>
    <xf numFmtId="4" fontId="17" fillId="0" borderId="0" xfId="0" applyNumberFormat="1" applyFont="1" applyFill="1" applyBorder="1"/>
    <xf numFmtId="165" fontId="17" fillId="0" borderId="16" xfId="0" applyNumberFormat="1" applyFont="1" applyFill="1" applyBorder="1"/>
    <xf numFmtId="165" fontId="17" fillId="0" borderId="19" xfId="0" applyNumberFormat="1" applyFont="1" applyFill="1" applyBorder="1"/>
    <xf numFmtId="0" fontId="17" fillId="0" borderId="21" xfId="0" applyFont="1" applyFill="1" applyBorder="1"/>
    <xf numFmtId="0" fontId="17" fillId="0" borderId="22" xfId="0" applyFont="1" applyFill="1" applyBorder="1"/>
    <xf numFmtId="164" fontId="17" fillId="0" borderId="22" xfId="0" applyNumberFormat="1" applyFont="1" applyFill="1" applyBorder="1"/>
    <xf numFmtId="0" fontId="17" fillId="0" borderId="22" xfId="0" applyNumberFormat="1" applyFont="1" applyFill="1" applyBorder="1"/>
    <xf numFmtId="165" fontId="17" fillId="0" borderId="22" xfId="0" applyNumberFormat="1" applyFont="1" applyFill="1" applyBorder="1"/>
    <xf numFmtId="4" fontId="17" fillId="0" borderId="23" xfId="0" applyNumberFormat="1" applyFont="1" applyFill="1" applyBorder="1"/>
    <xf numFmtId="0" fontId="17" fillId="0" borderId="0" xfId="0" applyFont="1"/>
    <xf numFmtId="0" fontId="21" fillId="0" borderId="24" xfId="0" applyFont="1" applyBorder="1"/>
    <xf numFmtId="0" fontId="17" fillId="0" borderId="25" xfId="0" applyFont="1" applyBorder="1"/>
    <xf numFmtId="164" fontId="17" fillId="0" borderId="25" xfId="0" applyNumberFormat="1" applyFont="1" applyBorder="1"/>
    <xf numFmtId="0" fontId="17" fillId="0" borderId="25" xfId="0" applyNumberFormat="1" applyFont="1" applyBorder="1"/>
    <xf numFmtId="0" fontId="17" fillId="0" borderId="26" xfId="0" applyNumberFormat="1" applyFont="1" applyBorder="1"/>
    <xf numFmtId="4" fontId="21" fillId="0" borderId="27" xfId="0" applyNumberFormat="1" applyFont="1" applyBorder="1"/>
    <xf numFmtId="0" fontId="21" fillId="0" borderId="0" xfId="0" applyFont="1" applyFill="1" applyBorder="1"/>
    <xf numFmtId="0" fontId="23" fillId="0" borderId="0" xfId="0" applyFont="1" applyFill="1"/>
    <xf numFmtId="4" fontId="21" fillId="0" borderId="0" xfId="0" applyNumberFormat="1" applyFont="1" applyFill="1" applyBorder="1"/>
    <xf numFmtId="164" fontId="17" fillId="0" borderId="0" xfId="0" applyNumberFormat="1" applyFont="1"/>
    <xf numFmtId="0" fontId="17" fillId="0" borderId="0" xfId="0" applyNumberFormat="1" applyFont="1"/>
    <xf numFmtId="0" fontId="17" fillId="0" borderId="0" xfId="0" applyNumberFormat="1" applyFont="1" applyFill="1"/>
    <xf numFmtId="4" fontId="24" fillId="0" borderId="0" xfId="0" applyNumberFormat="1" applyFont="1" applyFill="1"/>
    <xf numFmtId="0" fontId="4" fillId="0" borderId="0" xfId="0" applyFont="1" applyFill="1"/>
    <xf numFmtId="14" fontId="12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4" fontId="10" fillId="7" borderId="7" xfId="0" applyNumberFormat="1" applyFont="1" applyFill="1" applyBorder="1" applyAlignment="1"/>
    <xf numFmtId="0" fontId="8" fillId="0" borderId="6" xfId="0" applyFont="1" applyBorder="1"/>
    <xf numFmtId="0" fontId="0" fillId="0" borderId="28" xfId="0" applyFill="1" applyBorder="1"/>
    <xf numFmtId="4" fontId="6" fillId="0" borderId="28" xfId="0" applyNumberFormat="1" applyFont="1" applyFill="1" applyBorder="1"/>
    <xf numFmtId="164" fontId="17" fillId="0" borderId="0" xfId="0" applyNumberFormat="1" applyFont="1" applyFill="1" applyBorder="1"/>
    <xf numFmtId="0" fontId="17" fillId="0" borderId="0" xfId="0" applyNumberFormat="1" applyFont="1" applyFill="1" applyBorder="1"/>
    <xf numFmtId="4" fontId="22" fillId="0" borderId="0" xfId="0" applyNumberFormat="1" applyFont="1" applyFill="1" applyBorder="1"/>
    <xf numFmtId="0" fontId="14" fillId="0" borderId="0" xfId="0" applyFont="1"/>
    <xf numFmtId="0" fontId="5" fillId="0" borderId="0" xfId="0" applyFont="1" applyFill="1"/>
    <xf numFmtId="4" fontId="7" fillId="0" borderId="0" xfId="0" applyNumberFormat="1" applyFont="1" applyFill="1"/>
    <xf numFmtId="0" fontId="12" fillId="0" borderId="0" xfId="0" applyFont="1" applyFill="1"/>
    <xf numFmtId="0" fontId="25" fillId="0" borderId="0" xfId="0" applyFont="1"/>
    <xf numFmtId="0" fontId="25" fillId="0" borderId="0" xfId="0" applyFont="1" applyFill="1"/>
    <xf numFmtId="0" fontId="9" fillId="0" borderId="0" xfId="0" applyFont="1" applyFill="1"/>
    <xf numFmtId="0" fontId="14" fillId="0" borderId="0" xfId="0" applyFont="1" applyFill="1"/>
    <xf numFmtId="4" fontId="27" fillId="0" borderId="0" xfId="0" applyNumberFormat="1" applyFont="1" applyFill="1" applyBorder="1" applyAlignment="1"/>
    <xf numFmtId="4" fontId="23" fillId="0" borderId="0" xfId="0" applyNumberFormat="1" applyFont="1" applyFill="1" applyBorder="1" applyAlignment="1"/>
    <xf numFmtId="4" fontId="27" fillId="0" borderId="0" xfId="0" applyNumberFormat="1" applyFont="1"/>
    <xf numFmtId="0" fontId="28" fillId="0" borderId="0" xfId="0" applyFont="1" applyFill="1" applyBorder="1" applyAlignment="1"/>
    <xf numFmtId="0" fontId="26" fillId="0" borderId="0" xfId="0" applyFont="1"/>
    <xf numFmtId="0" fontId="10" fillId="0" borderId="16" xfId="0" applyFont="1" applyBorder="1"/>
    <xf numFmtId="0" fontId="9" fillId="0" borderId="16" xfId="0" applyFont="1" applyFill="1" applyBorder="1"/>
    <xf numFmtId="0" fontId="9" fillId="0" borderId="29" xfId="0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29" fillId="0" borderId="0" xfId="0" applyFont="1" applyFill="1" applyBorder="1"/>
    <xf numFmtId="0" fontId="10" fillId="0" borderId="0" xfId="0" applyFont="1"/>
    <xf numFmtId="0" fontId="28" fillId="0" borderId="0" xfId="0" applyFont="1" applyFill="1"/>
    <xf numFmtId="14" fontId="4" fillId="0" borderId="0" xfId="0" applyNumberFormat="1" applyFont="1" applyFill="1" applyAlignment="1">
      <alignment horizontal="right"/>
    </xf>
    <xf numFmtId="0" fontId="10" fillId="0" borderId="24" xfId="0" applyFont="1" applyBorder="1"/>
    <xf numFmtId="4" fontId="0" fillId="0" borderId="16" xfId="0" applyNumberFormat="1" applyBorder="1"/>
    <xf numFmtId="4" fontId="0" fillId="0" borderId="29" xfId="0" applyNumberFormat="1" applyBorder="1"/>
    <xf numFmtId="0" fontId="28" fillId="0" borderId="8" xfId="0" applyFont="1" applyFill="1" applyBorder="1"/>
    <xf numFmtId="0" fontId="17" fillId="0" borderId="0" xfId="0" applyFont="1" applyFill="1" applyAlignment="1">
      <alignment horizontal="right"/>
    </xf>
    <xf numFmtId="4" fontId="0" fillId="0" borderId="30" xfId="0" applyNumberFormat="1" applyBorder="1"/>
    <xf numFmtId="4" fontId="0" fillId="0" borderId="31" xfId="0" applyNumberFormat="1" applyBorder="1"/>
    <xf numFmtId="0" fontId="3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/>
    <xf numFmtId="4" fontId="1" fillId="0" borderId="34" xfId="0" applyNumberFormat="1" applyFont="1" applyFill="1" applyBorder="1"/>
    <xf numFmtId="0" fontId="10" fillId="0" borderId="19" xfId="0" applyFont="1" applyBorder="1"/>
    <xf numFmtId="0" fontId="9" fillId="0" borderId="19" xfId="0" applyFont="1" applyFill="1" applyBorder="1"/>
    <xf numFmtId="4" fontId="0" fillId="0" borderId="19" xfId="0" applyNumberFormat="1" applyBorder="1"/>
    <xf numFmtId="4" fontId="0" fillId="0" borderId="35" xfId="0" applyNumberFormat="1" applyBorder="1"/>
    <xf numFmtId="0" fontId="8" fillId="0" borderId="36" xfId="0" applyFont="1" applyBorder="1" applyAlignment="1">
      <alignment horizont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6" fillId="0" borderId="7" xfId="0" applyNumberFormat="1" applyFont="1" applyFill="1" applyBorder="1"/>
    <xf numFmtId="4" fontId="3" fillId="0" borderId="0" xfId="0" applyNumberFormat="1" applyFont="1" applyFill="1" applyBorder="1" applyAlignment="1"/>
    <xf numFmtId="0" fontId="0" fillId="0" borderId="37" xfId="0" applyBorder="1"/>
    <xf numFmtId="4" fontId="0" fillId="0" borderId="8" xfId="0" applyNumberFormat="1" applyFill="1" applyBorder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4" fontId="6" fillId="0" borderId="7" xfId="0" applyNumberFormat="1" applyFont="1" applyBorder="1"/>
    <xf numFmtId="4" fontId="6" fillId="0" borderId="0" xfId="0" applyNumberFormat="1" applyFont="1"/>
    <xf numFmtId="4" fontId="0" fillId="0" borderId="37" xfId="0" applyNumberFormat="1" applyBorder="1"/>
    <xf numFmtId="0" fontId="9" fillId="8" borderId="16" xfId="0" applyFont="1" applyFill="1" applyBorder="1"/>
    <xf numFmtId="0" fontId="28" fillId="8" borderId="0" xfId="0" applyFont="1" applyFill="1" applyBorder="1"/>
    <xf numFmtId="0" fontId="0" fillId="8" borderId="0" xfId="0" applyFill="1"/>
    <xf numFmtId="4" fontId="30" fillId="8" borderId="0" xfId="0" applyNumberFormat="1" applyFont="1" applyFill="1"/>
    <xf numFmtId="4" fontId="30" fillId="8" borderId="0" xfId="0" applyNumberFormat="1" applyFont="1" applyFill="1" applyBorder="1" applyAlignment="1"/>
    <xf numFmtId="4" fontId="28" fillId="8" borderId="0" xfId="0" applyNumberFormat="1" applyFont="1" applyFill="1" applyBorder="1" applyAlignment="1"/>
    <xf numFmtId="4" fontId="30" fillId="8" borderId="0" xfId="0" applyNumberFormat="1" applyFont="1" applyFill="1" applyBorder="1"/>
    <xf numFmtId="0" fontId="3" fillId="8" borderId="0" xfId="0" applyFont="1" applyFill="1"/>
    <xf numFmtId="4" fontId="0" fillId="8" borderId="0" xfId="0" applyNumberFormat="1" applyFill="1"/>
    <xf numFmtId="0" fontId="31" fillId="0" borderId="0" xfId="0" applyFont="1"/>
    <xf numFmtId="0" fontId="32" fillId="0" borderId="15" xfId="0" applyFont="1" applyFill="1" applyBorder="1"/>
    <xf numFmtId="0" fontId="17" fillId="0" borderId="38" xfId="0" applyFont="1" applyFill="1" applyBorder="1"/>
    <xf numFmtId="4" fontId="17" fillId="0" borderId="39" xfId="0" applyNumberFormat="1" applyFont="1" applyFill="1" applyBorder="1" applyAlignment="1">
      <alignment horizontal="center"/>
    </xf>
    <xf numFmtId="4" fontId="17" fillId="0" borderId="30" xfId="0" applyNumberFormat="1" applyFont="1" applyFill="1" applyBorder="1"/>
    <xf numFmtId="4" fontId="17" fillId="0" borderId="35" xfId="0" applyNumberFormat="1" applyFont="1" applyFill="1" applyBorder="1"/>
    <xf numFmtId="4" fontId="17" fillId="0" borderId="16" xfId="0" applyNumberFormat="1" applyFont="1" applyFill="1" applyBorder="1"/>
    <xf numFmtId="0" fontId="17" fillId="0" borderId="29" xfId="0" applyFont="1" applyFill="1" applyBorder="1"/>
    <xf numFmtId="164" fontId="17" fillId="0" borderId="29" xfId="0" applyNumberFormat="1" applyFont="1" applyFill="1" applyBorder="1"/>
    <xf numFmtId="0" fontId="17" fillId="0" borderId="29" xfId="0" applyNumberFormat="1" applyFont="1" applyFill="1" applyBorder="1"/>
    <xf numFmtId="165" fontId="17" fillId="0" borderId="29" xfId="0" applyNumberFormat="1" applyFont="1" applyFill="1" applyBorder="1"/>
    <xf numFmtId="4" fontId="17" fillId="0" borderId="29" xfId="0" applyNumberFormat="1" applyFont="1" applyFill="1" applyBorder="1"/>
    <xf numFmtId="0" fontId="21" fillId="0" borderId="8" xfId="0" applyFont="1" applyBorder="1"/>
    <xf numFmtId="0" fontId="17" fillId="0" borderId="40" xfId="0" applyFont="1" applyBorder="1"/>
    <xf numFmtId="164" fontId="17" fillId="0" borderId="40" xfId="0" applyNumberFormat="1" applyFont="1" applyBorder="1"/>
    <xf numFmtId="0" fontId="17" fillId="0" borderId="40" xfId="0" applyNumberFormat="1" applyFont="1" applyBorder="1"/>
    <xf numFmtId="0" fontId="17" fillId="0" borderId="41" xfId="0" applyNumberFormat="1" applyFont="1" applyBorder="1"/>
    <xf numFmtId="4" fontId="17" fillId="0" borderId="31" xfId="0" applyNumberFormat="1" applyFont="1" applyFill="1" applyBorder="1"/>
    <xf numFmtId="0" fontId="17" fillId="0" borderId="39" xfId="0" applyNumberFormat="1" applyFont="1" applyFill="1" applyBorder="1" applyAlignment="1">
      <alignment horizontal="center"/>
    </xf>
    <xf numFmtId="0" fontId="17" fillId="0" borderId="43" xfId="0" applyFont="1" applyFill="1" applyBorder="1"/>
    <xf numFmtId="0" fontId="17" fillId="0" borderId="44" xfId="0" applyFont="1" applyFill="1" applyBorder="1"/>
    <xf numFmtId="4" fontId="17" fillId="0" borderId="42" xfId="0" applyNumberFormat="1" applyFont="1" applyFill="1" applyBorder="1"/>
    <xf numFmtId="4" fontId="17" fillId="0" borderId="33" xfId="0" applyNumberFormat="1" applyFont="1" applyFill="1" applyBorder="1"/>
    <xf numFmtId="4" fontId="17" fillId="0" borderId="34" xfId="0" applyNumberFormat="1" applyFont="1" applyFill="1" applyBorder="1"/>
    <xf numFmtId="0" fontId="18" fillId="0" borderId="7" xfId="0" applyNumberFormat="1" applyFont="1" applyFill="1" applyBorder="1" applyAlignment="1">
      <alignment horizontal="center"/>
    </xf>
    <xf numFmtId="4" fontId="22" fillId="0" borderId="39" xfId="0" applyNumberFormat="1" applyFont="1" applyBorder="1"/>
    <xf numFmtId="4" fontId="4" fillId="0" borderId="33" xfId="0" applyNumberFormat="1" applyFont="1" applyBorder="1"/>
    <xf numFmtId="4" fontId="27" fillId="0" borderId="7" xfId="0" applyNumberFormat="1" applyFont="1" applyBorder="1"/>
    <xf numFmtId="4" fontId="23" fillId="0" borderId="39" xfId="0" applyNumberFormat="1" applyFont="1" applyBorder="1"/>
    <xf numFmtId="0" fontId="31" fillId="0" borderId="0" xfId="0" applyNumberFormat="1" applyFont="1" applyFill="1"/>
    <xf numFmtId="0" fontId="31" fillId="0" borderId="0" xfId="0" applyFont="1" applyFill="1"/>
    <xf numFmtId="4" fontId="27" fillId="0" borderId="8" xfId="0" applyNumberFormat="1" applyFont="1" applyFill="1" applyBorder="1" applyAlignment="1"/>
    <xf numFmtId="4" fontId="7" fillId="0" borderId="40" xfId="0" applyNumberFormat="1" applyFont="1" applyFill="1" applyBorder="1"/>
    <xf numFmtId="0" fontId="0" fillId="0" borderId="40" xfId="0" applyFill="1" applyBorder="1"/>
    <xf numFmtId="0" fontId="23" fillId="0" borderId="40" xfId="0" applyFont="1" applyFill="1" applyBorder="1"/>
    <xf numFmtId="4" fontId="4" fillId="0" borderId="0" xfId="0" applyNumberFormat="1" applyFont="1"/>
    <xf numFmtId="4" fontId="3" fillId="0" borderId="0" xfId="0" applyNumberFormat="1" applyFont="1"/>
    <xf numFmtId="4" fontId="23" fillId="0" borderId="36" xfId="0" applyNumberFormat="1" applyFont="1" applyBorder="1"/>
    <xf numFmtId="4" fontId="22" fillId="0" borderId="9" xfId="0" applyNumberFormat="1" applyFont="1" applyFill="1" applyBorder="1"/>
    <xf numFmtId="4" fontId="27" fillId="0" borderId="10" xfId="0" applyNumberFormat="1" applyFont="1" applyBorder="1"/>
    <xf numFmtId="0" fontId="0" fillId="0" borderId="0" xfId="0" applyFill="1" applyAlignment="1">
      <alignment horizontal="center"/>
    </xf>
    <xf numFmtId="0" fontId="17" fillId="0" borderId="0" xfId="0" applyFont="1" applyFill="1" applyAlignment="1"/>
    <xf numFmtId="0" fontId="0" fillId="0" borderId="0" xfId="0" applyAlignment="1"/>
    <xf numFmtId="0" fontId="30" fillId="0" borderId="0" xfId="0" applyFont="1" applyFill="1"/>
    <xf numFmtId="4" fontId="29" fillId="0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topLeftCell="A136" zoomScaleNormal="100" workbookViewId="0">
      <selection activeCell="G163" sqref="G163"/>
    </sheetView>
  </sheetViews>
  <sheetFormatPr defaultRowHeight="13.2" x14ac:dyDescent="0.25"/>
  <cols>
    <col min="1" max="1" width="3.6640625" customWidth="1"/>
    <col min="2" max="2" width="5.6640625" customWidth="1"/>
    <col min="4" max="4" width="15.44140625" customWidth="1"/>
    <col min="5" max="5" width="5.6640625" customWidth="1"/>
    <col min="6" max="6" width="30.6640625" customWidth="1"/>
    <col min="7" max="7" width="13.88671875" customWidth="1"/>
  </cols>
  <sheetData>
    <row r="1" spans="1:7" ht="17.399999999999999" x14ac:dyDescent="0.3">
      <c r="A1" s="1"/>
      <c r="B1" s="2" t="s">
        <v>0</v>
      </c>
      <c r="C1" s="2" t="s">
        <v>1</v>
      </c>
      <c r="D1" s="2"/>
      <c r="E1" s="2"/>
      <c r="F1" s="1"/>
      <c r="G1" s="1"/>
    </row>
    <row r="2" spans="1:7" ht="17.399999999999999" x14ac:dyDescent="0.3">
      <c r="A2" s="3"/>
      <c r="B2" s="4"/>
      <c r="C2" s="5" t="s">
        <v>237</v>
      </c>
      <c r="D2" s="4"/>
      <c r="E2" s="4"/>
      <c r="F2" s="3"/>
      <c r="G2" s="3"/>
    </row>
    <row r="3" spans="1:7" ht="17.399999999999999" x14ac:dyDescent="0.3">
      <c r="A3" s="3"/>
      <c r="B3" s="4"/>
      <c r="C3" s="4"/>
      <c r="D3" s="4"/>
      <c r="E3" s="4"/>
      <c r="F3" s="3"/>
      <c r="G3" s="3"/>
    </row>
    <row r="4" spans="1:7" x14ac:dyDescent="0.25">
      <c r="A4" s="6"/>
      <c r="B4" s="6"/>
      <c r="C4" s="6"/>
      <c r="D4" s="6"/>
      <c r="E4" s="7" t="s">
        <v>2</v>
      </c>
      <c r="F4" s="8" t="s">
        <v>3</v>
      </c>
      <c r="G4" s="8" t="s">
        <v>4</v>
      </c>
    </row>
    <row r="5" spans="1:7" ht="13.5" customHeight="1" thickBot="1" x14ac:dyDescent="0.35">
      <c r="A5" s="9"/>
      <c r="B5" s="10">
        <v>2212</v>
      </c>
      <c r="C5" s="11" t="s">
        <v>5</v>
      </c>
      <c r="D5" s="12"/>
      <c r="E5" s="13">
        <v>5021</v>
      </c>
      <c r="F5" s="13" t="s">
        <v>6</v>
      </c>
      <c r="G5" s="14">
        <v>0</v>
      </c>
    </row>
    <row r="6" spans="1:7" ht="12.75" customHeight="1" thickTop="1" x14ac:dyDescent="0.3">
      <c r="A6" s="9"/>
      <c r="B6" s="10"/>
      <c r="C6" s="9"/>
      <c r="D6" s="9"/>
      <c r="E6">
        <v>5139</v>
      </c>
      <c r="F6" t="s">
        <v>7</v>
      </c>
      <c r="G6" s="15">
        <v>170</v>
      </c>
    </row>
    <row r="7" spans="1:7" ht="12.75" customHeight="1" x14ac:dyDescent="0.3">
      <c r="A7" s="9"/>
      <c r="B7" s="10"/>
      <c r="C7" s="9"/>
      <c r="D7" s="9"/>
      <c r="E7">
        <v>5156</v>
      </c>
      <c r="F7" t="s">
        <v>8</v>
      </c>
      <c r="G7" s="15">
        <v>70</v>
      </c>
    </row>
    <row r="8" spans="1:7" ht="13.5" customHeight="1" x14ac:dyDescent="0.3">
      <c r="A8" s="9"/>
      <c r="B8" s="10"/>
      <c r="C8" s="9"/>
      <c r="D8" s="9"/>
      <c r="E8">
        <v>5164</v>
      </c>
      <c r="F8" t="s">
        <v>9</v>
      </c>
      <c r="G8" s="15">
        <v>88.8</v>
      </c>
    </row>
    <row r="9" spans="1:7" ht="12.75" customHeight="1" x14ac:dyDescent="0.3">
      <c r="A9" s="9"/>
      <c r="B9" s="10"/>
      <c r="C9" s="9"/>
      <c r="D9" s="9"/>
      <c r="E9">
        <v>5169</v>
      </c>
      <c r="F9" t="s">
        <v>10</v>
      </c>
      <c r="G9" s="15">
        <v>20</v>
      </c>
    </row>
    <row r="10" spans="1:7" ht="12.75" customHeight="1" x14ac:dyDescent="0.3">
      <c r="A10" s="9"/>
      <c r="B10" s="10"/>
      <c r="C10" s="9"/>
      <c r="D10" s="9"/>
      <c r="E10">
        <v>5171</v>
      </c>
      <c r="F10" t="s">
        <v>11</v>
      </c>
      <c r="G10" s="15">
        <v>100</v>
      </c>
    </row>
    <row r="11" spans="1:7" ht="12.75" customHeight="1" x14ac:dyDescent="0.3">
      <c r="A11" s="9"/>
      <c r="B11" s="10"/>
      <c r="C11" s="9"/>
      <c r="D11" s="9"/>
      <c r="E11">
        <v>6121</v>
      </c>
      <c r="F11" t="s">
        <v>210</v>
      </c>
      <c r="G11" s="16">
        <v>1100</v>
      </c>
    </row>
    <row r="12" spans="1:7" ht="13.8" thickBot="1" x14ac:dyDescent="0.3">
      <c r="C12" s="17" t="s">
        <v>12</v>
      </c>
      <c r="D12" s="17"/>
      <c r="E12" s="17"/>
      <c r="F12" s="17"/>
      <c r="G12" s="18">
        <f>SUM(G5:G11)</f>
        <v>1548.8</v>
      </c>
    </row>
    <row r="13" spans="1:7" ht="9" customHeight="1" thickTop="1" x14ac:dyDescent="0.3">
      <c r="B13" s="10"/>
      <c r="C13" s="9"/>
      <c r="D13" s="9"/>
      <c r="E13" s="19"/>
      <c r="F13" s="20"/>
      <c r="G13" s="21"/>
    </row>
    <row r="14" spans="1:7" ht="13.5" customHeight="1" thickBot="1" x14ac:dyDescent="0.3">
      <c r="B14" s="10">
        <v>2219</v>
      </c>
      <c r="C14" s="11" t="s">
        <v>13</v>
      </c>
      <c r="D14" s="11"/>
      <c r="E14" s="13">
        <v>5021</v>
      </c>
      <c r="F14" s="13" t="s">
        <v>14</v>
      </c>
      <c r="G14" s="22">
        <v>0</v>
      </c>
    </row>
    <row r="15" spans="1:7" ht="12.75" customHeight="1" thickTop="1" x14ac:dyDescent="0.3">
      <c r="A15" s="9"/>
      <c r="B15" s="10"/>
      <c r="C15" s="9"/>
      <c r="D15" s="9"/>
      <c r="E15">
        <v>5139</v>
      </c>
      <c r="F15" t="s">
        <v>15</v>
      </c>
      <c r="G15" s="23">
        <v>20</v>
      </c>
    </row>
    <row r="16" spans="1:7" ht="12.75" customHeight="1" x14ac:dyDescent="0.3">
      <c r="A16" s="9"/>
      <c r="B16" s="10"/>
      <c r="C16" s="9"/>
      <c r="D16" s="9"/>
      <c r="E16">
        <v>5169</v>
      </c>
      <c r="F16" t="s">
        <v>16</v>
      </c>
      <c r="G16" s="23">
        <v>30</v>
      </c>
    </row>
    <row r="17" spans="1:7" ht="12.75" customHeight="1" x14ac:dyDescent="0.3">
      <c r="A17" s="9"/>
      <c r="B17" s="10"/>
      <c r="C17" s="9"/>
      <c r="D17" s="9"/>
      <c r="E17">
        <v>5171</v>
      </c>
      <c r="F17" t="s">
        <v>17</v>
      </c>
      <c r="G17" s="23">
        <v>30</v>
      </c>
    </row>
    <row r="18" spans="1:7" ht="12.75" customHeight="1" x14ac:dyDescent="0.3">
      <c r="A18" s="9"/>
      <c r="B18" s="10"/>
      <c r="C18" s="9"/>
      <c r="D18" s="9"/>
      <c r="E18">
        <v>6121</v>
      </c>
      <c r="F18" t="s">
        <v>18</v>
      </c>
      <c r="G18" s="24">
        <v>1100</v>
      </c>
    </row>
    <row r="19" spans="1:7" ht="13.8" thickBot="1" x14ac:dyDescent="0.3">
      <c r="C19" s="17" t="s">
        <v>12</v>
      </c>
      <c r="D19" s="17"/>
      <c r="E19" s="17"/>
      <c r="F19" s="17"/>
      <c r="G19" s="18">
        <f>SUM(G14:G18)</f>
        <v>1180</v>
      </c>
    </row>
    <row r="20" spans="1:7" ht="9" customHeight="1" thickTop="1" x14ac:dyDescent="0.25">
      <c r="A20" s="25"/>
      <c r="B20" s="25"/>
      <c r="C20" s="25"/>
      <c r="D20" s="25"/>
      <c r="E20" s="26"/>
      <c r="F20" s="27"/>
      <c r="G20" s="27"/>
    </row>
    <row r="21" spans="1:7" ht="13.5" customHeight="1" thickBot="1" x14ac:dyDescent="0.35">
      <c r="A21" s="9"/>
      <c r="B21" s="10">
        <v>2221</v>
      </c>
      <c r="C21" s="11" t="s">
        <v>19</v>
      </c>
      <c r="D21" s="11"/>
      <c r="E21" s="28">
        <v>5193</v>
      </c>
      <c r="F21" s="28" t="s">
        <v>20</v>
      </c>
      <c r="G21" s="29">
        <v>430</v>
      </c>
    </row>
    <row r="22" spans="1:7" ht="12.75" customHeight="1" thickTop="1" thickBot="1" x14ac:dyDescent="0.35">
      <c r="A22" s="9"/>
      <c r="B22" s="10"/>
      <c r="C22" s="30" t="s">
        <v>12</v>
      </c>
      <c r="D22" s="31"/>
      <c r="E22" s="32"/>
      <c r="F22" s="32"/>
      <c r="G22" s="18">
        <f>SUM(G21)</f>
        <v>430</v>
      </c>
    </row>
    <row r="23" spans="1:7" ht="9" customHeight="1" thickTop="1" x14ac:dyDescent="0.25">
      <c r="E23" s="33"/>
      <c r="F23" s="33"/>
      <c r="G23" s="34"/>
    </row>
    <row r="24" spans="1:7" ht="13.5" customHeight="1" thickBot="1" x14ac:dyDescent="0.3">
      <c r="B24" s="10">
        <v>2310</v>
      </c>
      <c r="C24" s="12" t="s">
        <v>21</v>
      </c>
      <c r="D24" s="12"/>
      <c r="E24" s="35">
        <v>5021</v>
      </c>
      <c r="F24" s="35" t="s">
        <v>14</v>
      </c>
      <c r="G24" s="36">
        <v>0</v>
      </c>
    </row>
    <row r="25" spans="1:7" ht="12.75" customHeight="1" thickTop="1" x14ac:dyDescent="0.25">
      <c r="C25" s="37"/>
      <c r="D25" s="37"/>
      <c r="E25" s="38">
        <v>5171</v>
      </c>
      <c r="F25" s="38" t="s">
        <v>11</v>
      </c>
      <c r="G25" s="39">
        <v>30</v>
      </c>
    </row>
    <row r="26" spans="1:7" ht="12.75" customHeight="1" x14ac:dyDescent="0.25">
      <c r="B26" s="10"/>
      <c r="C26" s="40"/>
      <c r="D26" s="40"/>
      <c r="E26" s="41">
        <v>5229</v>
      </c>
      <c r="F26" s="41" t="s">
        <v>22</v>
      </c>
      <c r="G26" s="42">
        <v>10</v>
      </c>
    </row>
    <row r="27" spans="1:7" ht="13.5" customHeight="1" thickBot="1" x14ac:dyDescent="0.3">
      <c r="B27" s="10"/>
      <c r="C27" s="43" t="s">
        <v>12</v>
      </c>
      <c r="D27" s="43"/>
      <c r="E27" s="32"/>
      <c r="F27" s="32"/>
      <c r="G27" s="18">
        <f>SUM(G24:G26)</f>
        <v>40</v>
      </c>
    </row>
    <row r="28" spans="1:7" ht="9" customHeight="1" thickTop="1" x14ac:dyDescent="0.3">
      <c r="B28" s="10"/>
      <c r="C28" s="9"/>
      <c r="D28" s="9"/>
      <c r="E28" s="19"/>
      <c r="F28" s="19"/>
      <c r="G28" s="44"/>
    </row>
    <row r="29" spans="1:7" ht="13.5" customHeight="1" thickBot="1" x14ac:dyDescent="0.3">
      <c r="B29" s="10">
        <v>2321</v>
      </c>
      <c r="C29" s="11" t="s">
        <v>23</v>
      </c>
      <c r="D29" s="11"/>
      <c r="E29" s="35">
        <v>5154</v>
      </c>
      <c r="F29" s="35" t="s">
        <v>24</v>
      </c>
      <c r="G29" s="36">
        <v>2</v>
      </c>
    </row>
    <row r="30" spans="1:7" ht="12.75" customHeight="1" thickTop="1" x14ac:dyDescent="0.25">
      <c r="C30" s="37"/>
      <c r="D30" s="37"/>
      <c r="E30" s="38">
        <v>5171</v>
      </c>
      <c r="F30" s="38" t="s">
        <v>11</v>
      </c>
      <c r="G30" s="39">
        <v>20</v>
      </c>
    </row>
    <row r="31" spans="1:7" ht="13.5" customHeight="1" thickBot="1" x14ac:dyDescent="0.35">
      <c r="B31" s="10"/>
      <c r="C31" s="17" t="s">
        <v>12</v>
      </c>
      <c r="D31" s="45"/>
      <c r="E31" s="32"/>
      <c r="F31" s="32"/>
      <c r="G31" s="18">
        <f>SUM(G29:G30)</f>
        <v>22</v>
      </c>
    </row>
    <row r="32" spans="1:7" ht="12.75" customHeight="1" thickTop="1" x14ac:dyDescent="0.3">
      <c r="B32" s="10"/>
      <c r="C32" s="9"/>
      <c r="D32" s="9"/>
      <c r="E32" s="19"/>
      <c r="F32" s="19"/>
      <c r="G32" s="44"/>
    </row>
    <row r="33" spans="1:7" ht="13.5" customHeight="1" x14ac:dyDescent="0.25">
      <c r="B33" s="10">
        <v>2333</v>
      </c>
      <c r="C33" s="46" t="s">
        <v>25</v>
      </c>
      <c r="D33" s="46"/>
      <c r="E33" s="47">
        <v>5171</v>
      </c>
      <c r="F33" s="47" t="s">
        <v>26</v>
      </c>
      <c r="G33" s="48">
        <v>50</v>
      </c>
    </row>
    <row r="34" spans="1:7" ht="13.5" customHeight="1" x14ac:dyDescent="0.25">
      <c r="B34" s="10"/>
      <c r="C34" s="49"/>
      <c r="D34" s="49"/>
      <c r="E34" s="50">
        <v>5171</v>
      </c>
      <c r="F34" s="50" t="s">
        <v>27</v>
      </c>
      <c r="G34" s="51">
        <v>350</v>
      </c>
    </row>
    <row r="35" spans="1:7" ht="13.5" customHeight="1" thickBot="1" x14ac:dyDescent="0.3">
      <c r="C35" s="30" t="s">
        <v>12</v>
      </c>
      <c r="D35" s="30"/>
      <c r="E35" s="30"/>
      <c r="F35" s="30"/>
      <c r="G35" s="52">
        <f>SUM(G33:G34)</f>
        <v>400</v>
      </c>
    </row>
    <row r="36" spans="1:7" ht="12.75" customHeight="1" thickTop="1" x14ac:dyDescent="0.3">
      <c r="A36" s="9"/>
      <c r="B36" s="10"/>
      <c r="C36" s="53"/>
      <c r="D36" s="53"/>
      <c r="E36" s="19"/>
      <c r="F36" s="19"/>
      <c r="G36" s="54"/>
    </row>
    <row r="37" spans="1:7" ht="13.5" customHeight="1" thickBot="1" x14ac:dyDescent="0.35">
      <c r="A37" s="9"/>
      <c r="B37" s="10">
        <v>3111</v>
      </c>
      <c r="C37" s="12" t="s">
        <v>28</v>
      </c>
      <c r="D37" s="12"/>
      <c r="E37">
        <v>5171</v>
      </c>
      <c r="F37" t="s">
        <v>17</v>
      </c>
      <c r="G37" s="55">
        <v>50</v>
      </c>
    </row>
    <row r="38" spans="1:7" ht="12.75" customHeight="1" thickTop="1" x14ac:dyDescent="0.25">
      <c r="C38" s="37"/>
      <c r="D38" s="25"/>
      <c r="E38" s="25">
        <v>5331</v>
      </c>
      <c r="F38" s="25" t="s">
        <v>29</v>
      </c>
      <c r="G38" s="36">
        <v>654</v>
      </c>
    </row>
    <row r="39" spans="1:7" ht="12.75" customHeight="1" x14ac:dyDescent="0.25">
      <c r="C39" s="56"/>
      <c r="D39" s="33"/>
      <c r="E39" s="33">
        <v>6121</v>
      </c>
      <c r="F39" s="172" t="s">
        <v>211</v>
      </c>
      <c r="G39" s="57">
        <v>530</v>
      </c>
    </row>
    <row r="40" spans="1:7" ht="13.8" thickBot="1" x14ac:dyDescent="0.3">
      <c r="C40" s="30" t="s">
        <v>12</v>
      </c>
      <c r="D40" s="30"/>
      <c r="E40" s="30"/>
      <c r="F40" s="30"/>
      <c r="G40" s="52">
        <f>SUM(G37:G39)</f>
        <v>1234</v>
      </c>
    </row>
    <row r="41" spans="1:7" ht="12.75" customHeight="1" thickTop="1" x14ac:dyDescent="0.3">
      <c r="B41" s="10"/>
      <c r="C41" s="9"/>
      <c r="D41" s="9"/>
      <c r="E41" s="19"/>
      <c r="F41" s="19"/>
      <c r="G41" s="54"/>
    </row>
    <row r="42" spans="1:7" ht="13.5" customHeight="1" thickBot="1" x14ac:dyDescent="0.35">
      <c r="A42" s="9"/>
      <c r="B42" s="10">
        <v>3113</v>
      </c>
      <c r="C42" s="11" t="s">
        <v>30</v>
      </c>
      <c r="D42" s="12"/>
      <c r="E42" s="13">
        <v>5162</v>
      </c>
      <c r="F42" s="13" t="s">
        <v>31</v>
      </c>
      <c r="G42" s="36">
        <v>0.25</v>
      </c>
    </row>
    <row r="43" spans="1:7" ht="12.75" customHeight="1" thickTop="1" x14ac:dyDescent="0.25">
      <c r="E43">
        <v>5171</v>
      </c>
      <c r="F43" t="s">
        <v>17</v>
      </c>
      <c r="G43" s="55">
        <v>100</v>
      </c>
    </row>
    <row r="44" spans="1:7" ht="12.75" customHeight="1" x14ac:dyDescent="0.25">
      <c r="E44">
        <v>5192</v>
      </c>
      <c r="F44" s="58" t="s">
        <v>32</v>
      </c>
      <c r="G44" s="55">
        <v>120</v>
      </c>
    </row>
    <row r="45" spans="1:7" ht="12.75" customHeight="1" x14ac:dyDescent="0.3">
      <c r="B45" s="10"/>
      <c r="C45" s="9"/>
      <c r="D45" s="9"/>
      <c r="E45">
        <v>5331</v>
      </c>
      <c r="F45" s="3" t="s">
        <v>33</v>
      </c>
      <c r="G45" s="55">
        <v>250</v>
      </c>
    </row>
    <row r="46" spans="1:7" x14ac:dyDescent="0.25">
      <c r="E46">
        <v>5331</v>
      </c>
      <c r="F46" t="s">
        <v>29</v>
      </c>
      <c r="G46" s="55">
        <v>1706</v>
      </c>
    </row>
    <row r="47" spans="1:7" ht="13.8" thickBot="1" x14ac:dyDescent="0.3">
      <c r="C47" s="17" t="s">
        <v>12</v>
      </c>
      <c r="D47" s="32"/>
      <c r="E47" s="32"/>
      <c r="F47" s="32"/>
      <c r="G47" s="18">
        <f>SUM(G42:G46)</f>
        <v>2176.25</v>
      </c>
    </row>
    <row r="48" spans="1:7" ht="13.8" thickTop="1" x14ac:dyDescent="0.25">
      <c r="B48" s="3"/>
      <c r="C48" s="59"/>
      <c r="D48" s="13"/>
      <c r="E48" s="20"/>
      <c r="F48" s="20"/>
      <c r="G48" s="60"/>
    </row>
    <row r="49" spans="1:7" ht="13.5" customHeight="1" thickBot="1" x14ac:dyDescent="0.35">
      <c r="A49" s="9"/>
      <c r="B49" s="10">
        <v>3314</v>
      </c>
      <c r="C49" s="11" t="s">
        <v>34</v>
      </c>
      <c r="D49" s="12"/>
      <c r="E49" s="3">
        <v>5011</v>
      </c>
      <c r="F49" s="3" t="s">
        <v>35</v>
      </c>
      <c r="G49" s="42">
        <v>360</v>
      </c>
    </row>
    <row r="50" spans="1:7" ht="12.75" customHeight="1" thickTop="1" x14ac:dyDescent="0.25">
      <c r="B50" s="3"/>
      <c r="C50" s="59"/>
      <c r="D50" s="13"/>
      <c r="E50" s="13">
        <v>5031</v>
      </c>
      <c r="F50" s="13" t="s">
        <v>36</v>
      </c>
      <c r="G50" s="36">
        <v>95</v>
      </c>
    </row>
    <row r="51" spans="1:7" ht="12.75" customHeight="1" x14ac:dyDescent="0.25">
      <c r="B51" s="3"/>
      <c r="C51" s="59"/>
      <c r="D51" s="13"/>
      <c r="E51" s="13">
        <v>5032</v>
      </c>
      <c r="F51" s="13" t="s">
        <v>37</v>
      </c>
      <c r="G51" s="36">
        <v>34</v>
      </c>
    </row>
    <row r="52" spans="1:7" ht="12.75" customHeight="1" x14ac:dyDescent="0.25">
      <c r="E52" s="3">
        <v>5038</v>
      </c>
      <c r="F52" s="3" t="s">
        <v>38</v>
      </c>
      <c r="G52" s="61">
        <v>2</v>
      </c>
    </row>
    <row r="53" spans="1:7" ht="12.75" customHeight="1" x14ac:dyDescent="0.3">
      <c r="A53" s="9"/>
      <c r="B53" s="10"/>
      <c r="C53" s="9"/>
      <c r="D53" s="9"/>
      <c r="E53">
        <v>5136</v>
      </c>
      <c r="F53" t="s">
        <v>39</v>
      </c>
      <c r="G53" s="61">
        <v>90</v>
      </c>
    </row>
    <row r="54" spans="1:7" ht="12.75" customHeight="1" x14ac:dyDescent="0.3">
      <c r="A54" s="9"/>
      <c r="B54" s="10"/>
      <c r="C54" s="9"/>
      <c r="D54" s="9"/>
      <c r="E54">
        <v>5137</v>
      </c>
      <c r="F54" t="s">
        <v>40</v>
      </c>
      <c r="G54" s="61">
        <v>20</v>
      </c>
    </row>
    <row r="55" spans="1:7" ht="12.75" customHeight="1" x14ac:dyDescent="0.25">
      <c r="E55">
        <v>5139</v>
      </c>
      <c r="F55" t="s">
        <v>15</v>
      </c>
      <c r="G55" s="61">
        <v>20</v>
      </c>
    </row>
    <row r="56" spans="1:7" ht="12.75" customHeight="1" x14ac:dyDescent="0.25">
      <c r="E56">
        <v>5162</v>
      </c>
      <c r="F56" t="s">
        <v>41</v>
      </c>
      <c r="G56" s="61">
        <v>6</v>
      </c>
    </row>
    <row r="57" spans="1:7" ht="12.75" customHeight="1" x14ac:dyDescent="0.25">
      <c r="E57">
        <v>5169</v>
      </c>
      <c r="F57" t="s">
        <v>42</v>
      </c>
      <c r="G57" s="23">
        <v>10</v>
      </c>
    </row>
    <row r="58" spans="1:7" ht="12.75" customHeight="1" x14ac:dyDescent="0.25">
      <c r="E58">
        <v>5171</v>
      </c>
      <c r="F58" t="s">
        <v>17</v>
      </c>
      <c r="G58" s="23">
        <v>15</v>
      </c>
    </row>
    <row r="59" spans="1:7" ht="12.75" customHeight="1" x14ac:dyDescent="0.25">
      <c r="E59">
        <v>5172</v>
      </c>
      <c r="F59" t="s">
        <v>43</v>
      </c>
      <c r="G59" s="23">
        <v>6</v>
      </c>
    </row>
    <row r="60" spans="1:7" ht="12.75" customHeight="1" x14ac:dyDescent="0.25">
      <c r="E60">
        <v>5173</v>
      </c>
      <c r="F60" t="s">
        <v>44</v>
      </c>
      <c r="G60" s="23">
        <v>1</v>
      </c>
    </row>
    <row r="61" spans="1:7" ht="12.75" customHeight="1" x14ac:dyDescent="0.25">
      <c r="E61">
        <v>5175</v>
      </c>
      <c r="F61" t="s">
        <v>45</v>
      </c>
      <c r="G61" s="23">
        <v>2</v>
      </c>
    </row>
    <row r="62" spans="1:7" ht="12.75" customHeight="1" x14ac:dyDescent="0.25">
      <c r="E62">
        <v>5194</v>
      </c>
      <c r="F62" t="s">
        <v>46</v>
      </c>
      <c r="G62" s="23">
        <v>3</v>
      </c>
    </row>
    <row r="63" spans="1:7" ht="12.75" customHeight="1" x14ac:dyDescent="0.25">
      <c r="C63" s="59"/>
      <c r="D63" s="13"/>
      <c r="E63" s="13">
        <v>5229</v>
      </c>
      <c r="F63" s="13" t="s">
        <v>47</v>
      </c>
      <c r="G63" s="36">
        <v>0.55000000000000004</v>
      </c>
    </row>
    <row r="64" spans="1:7" ht="13.8" thickBot="1" x14ac:dyDescent="0.3">
      <c r="C64" s="17" t="s">
        <v>12</v>
      </c>
      <c r="D64" s="32"/>
      <c r="E64" s="32"/>
      <c r="F64" s="32"/>
      <c r="G64" s="18">
        <f>SUM(G49:G63)</f>
        <v>664.55</v>
      </c>
    </row>
    <row r="65" spans="1:8" ht="13.8" thickTop="1" x14ac:dyDescent="0.25">
      <c r="C65" s="59"/>
      <c r="D65" s="13"/>
      <c r="E65" s="173"/>
      <c r="F65" s="173"/>
      <c r="G65" s="174"/>
    </row>
    <row r="66" spans="1:8" x14ac:dyDescent="0.25">
      <c r="C66" s="59"/>
      <c r="D66" s="13"/>
      <c r="E66" s="13"/>
      <c r="F66" s="13"/>
      <c r="G66" s="62"/>
    </row>
    <row r="67" spans="1:8" x14ac:dyDescent="0.25">
      <c r="C67" s="59"/>
      <c r="D67" s="13"/>
      <c r="E67" s="13"/>
      <c r="F67" s="13"/>
      <c r="G67" s="62"/>
      <c r="H67" s="194" t="s">
        <v>238</v>
      </c>
    </row>
    <row r="68" spans="1:8" x14ac:dyDescent="0.25">
      <c r="A68" s="6"/>
      <c r="B68" s="6"/>
      <c r="C68" s="6"/>
      <c r="D68" s="6"/>
      <c r="E68" s="7" t="s">
        <v>2</v>
      </c>
      <c r="F68" s="8" t="s">
        <v>3</v>
      </c>
      <c r="G68" s="8" t="s">
        <v>4</v>
      </c>
    </row>
    <row r="69" spans="1:8" ht="13.5" customHeight="1" thickBot="1" x14ac:dyDescent="0.3">
      <c r="B69" s="10">
        <v>3326</v>
      </c>
      <c r="C69" s="63" t="s">
        <v>48</v>
      </c>
      <c r="D69" s="64"/>
      <c r="E69">
        <v>5154</v>
      </c>
      <c r="F69" t="s">
        <v>49</v>
      </c>
      <c r="G69" s="23">
        <v>6</v>
      </c>
    </row>
    <row r="70" spans="1:8" ht="12.75" customHeight="1" thickTop="1" x14ac:dyDescent="0.3">
      <c r="B70" s="10"/>
      <c r="C70" s="9"/>
      <c r="E70">
        <v>5162</v>
      </c>
      <c r="F70" t="s">
        <v>41</v>
      </c>
      <c r="G70" s="23">
        <v>1</v>
      </c>
    </row>
    <row r="71" spans="1:8" x14ac:dyDescent="0.25">
      <c r="E71">
        <v>5169</v>
      </c>
      <c r="F71" t="s">
        <v>50</v>
      </c>
      <c r="G71" s="23">
        <v>10</v>
      </c>
    </row>
    <row r="72" spans="1:8" x14ac:dyDescent="0.25">
      <c r="E72">
        <v>5171</v>
      </c>
      <c r="F72" s="41" t="s">
        <v>51</v>
      </c>
      <c r="G72" s="61">
        <v>130</v>
      </c>
    </row>
    <row r="73" spans="1:8" ht="13.8" thickBot="1" x14ac:dyDescent="0.3">
      <c r="C73" s="17" t="s">
        <v>12</v>
      </c>
      <c r="D73" s="17"/>
      <c r="E73" s="17"/>
      <c r="F73" s="17"/>
      <c r="G73" s="18">
        <f>SUM(G69:G72)</f>
        <v>147</v>
      </c>
    </row>
    <row r="74" spans="1:8" ht="13.8" thickTop="1" x14ac:dyDescent="0.25">
      <c r="C74" s="65"/>
      <c r="D74" s="65"/>
      <c r="E74" s="65"/>
      <c r="F74" s="65"/>
      <c r="G74" s="66"/>
    </row>
    <row r="75" spans="1:8" ht="13.8" thickBot="1" x14ac:dyDescent="0.3">
      <c r="B75" s="10">
        <v>3392</v>
      </c>
      <c r="C75" s="11" t="s">
        <v>52</v>
      </c>
      <c r="D75" s="67"/>
      <c r="E75" s="68">
        <v>5021</v>
      </c>
      <c r="F75" s="68" t="s">
        <v>14</v>
      </c>
      <c r="G75" s="69">
        <v>0</v>
      </c>
    </row>
    <row r="76" spans="1:8" ht="12.75" customHeight="1" thickTop="1" x14ac:dyDescent="0.25">
      <c r="E76">
        <v>5137</v>
      </c>
      <c r="F76" t="s">
        <v>53</v>
      </c>
      <c r="G76" s="23">
        <v>75</v>
      </c>
    </row>
    <row r="77" spans="1:8" ht="12.75" customHeight="1" x14ac:dyDescent="0.25">
      <c r="E77">
        <v>5139</v>
      </c>
      <c r="F77" t="s">
        <v>54</v>
      </c>
      <c r="G77" s="23">
        <v>50</v>
      </c>
    </row>
    <row r="78" spans="1:8" ht="12.75" customHeight="1" x14ac:dyDescent="0.25">
      <c r="C78" s="37"/>
      <c r="D78" s="25"/>
      <c r="E78" s="25">
        <v>5151</v>
      </c>
      <c r="F78" s="25" t="s">
        <v>55</v>
      </c>
      <c r="G78" s="39">
        <v>20</v>
      </c>
    </row>
    <row r="79" spans="1:8" ht="12.75" customHeight="1" x14ac:dyDescent="0.25">
      <c r="C79" s="37"/>
      <c r="D79" s="25"/>
      <c r="E79" s="13">
        <v>5153</v>
      </c>
      <c r="F79" s="13" t="s">
        <v>56</v>
      </c>
      <c r="G79" s="39">
        <v>120</v>
      </c>
    </row>
    <row r="80" spans="1:8" ht="12.75" customHeight="1" x14ac:dyDescent="0.25">
      <c r="E80">
        <v>5154</v>
      </c>
      <c r="F80" t="s">
        <v>57</v>
      </c>
      <c r="G80" s="23">
        <v>80</v>
      </c>
    </row>
    <row r="81" spans="2:7" ht="12.75" customHeight="1" x14ac:dyDescent="0.25">
      <c r="C81" s="59"/>
      <c r="D81" s="13"/>
      <c r="E81" s="13">
        <v>5169</v>
      </c>
      <c r="F81" s="13" t="s">
        <v>58</v>
      </c>
      <c r="G81" s="36">
        <v>0</v>
      </c>
    </row>
    <row r="82" spans="2:7" ht="12.75" customHeight="1" x14ac:dyDescent="0.25">
      <c r="C82" s="37"/>
      <c r="D82" s="25"/>
      <c r="E82" s="25">
        <v>5169</v>
      </c>
      <c r="F82" s="25" t="s">
        <v>59</v>
      </c>
      <c r="G82" s="36">
        <v>0</v>
      </c>
    </row>
    <row r="83" spans="2:7" ht="12.75" customHeight="1" x14ac:dyDescent="0.3">
      <c r="B83" s="10"/>
      <c r="C83" s="9"/>
      <c r="E83">
        <v>5169</v>
      </c>
      <c r="F83" t="s">
        <v>60</v>
      </c>
      <c r="G83" s="22">
        <v>0</v>
      </c>
    </row>
    <row r="84" spans="2:7" ht="12.75" customHeight="1" x14ac:dyDescent="0.3">
      <c r="B84" s="10"/>
      <c r="C84" s="9"/>
      <c r="E84">
        <v>5169</v>
      </c>
      <c r="F84" t="s">
        <v>61</v>
      </c>
      <c r="G84" s="22">
        <v>0</v>
      </c>
    </row>
    <row r="85" spans="2:7" ht="12.75" customHeight="1" x14ac:dyDescent="0.3">
      <c r="B85" s="10"/>
      <c r="C85" s="9"/>
      <c r="E85">
        <v>5169</v>
      </c>
      <c r="F85" t="s">
        <v>62</v>
      </c>
      <c r="G85" s="22">
        <v>0</v>
      </c>
    </row>
    <row r="86" spans="2:7" ht="12.75" customHeight="1" x14ac:dyDescent="0.25">
      <c r="E86">
        <v>5169</v>
      </c>
      <c r="F86" t="s">
        <v>63</v>
      </c>
      <c r="G86" s="36">
        <v>0</v>
      </c>
    </row>
    <row r="87" spans="2:7" ht="12.75" customHeight="1" x14ac:dyDescent="0.25">
      <c r="E87" s="3">
        <v>5169</v>
      </c>
      <c r="F87" s="3" t="s">
        <v>64</v>
      </c>
      <c r="G87" s="36">
        <v>800</v>
      </c>
    </row>
    <row r="88" spans="2:7" ht="12.75" customHeight="1" x14ac:dyDescent="0.25">
      <c r="E88">
        <v>5171</v>
      </c>
      <c r="F88" s="41" t="s">
        <v>65</v>
      </c>
      <c r="G88" s="55">
        <v>100</v>
      </c>
    </row>
    <row r="89" spans="2:7" ht="12.75" customHeight="1" x14ac:dyDescent="0.25">
      <c r="E89">
        <v>5175</v>
      </c>
      <c r="F89" t="s">
        <v>45</v>
      </c>
      <c r="G89" s="55">
        <v>50</v>
      </c>
    </row>
    <row r="90" spans="2:7" ht="12.75" customHeight="1" x14ac:dyDescent="0.25">
      <c r="E90">
        <v>5175</v>
      </c>
      <c r="F90" t="s">
        <v>66</v>
      </c>
      <c r="G90" s="55">
        <v>0</v>
      </c>
    </row>
    <row r="91" spans="2:7" ht="12.75" customHeight="1" x14ac:dyDescent="0.25">
      <c r="E91">
        <v>5194</v>
      </c>
      <c r="F91" t="s">
        <v>67</v>
      </c>
      <c r="G91" s="23">
        <v>70</v>
      </c>
    </row>
    <row r="92" spans="2:7" ht="12.75" customHeight="1" x14ac:dyDescent="0.25">
      <c r="C92" s="37"/>
      <c r="D92" s="25"/>
      <c r="E92" s="25">
        <v>6121</v>
      </c>
      <c r="F92" s="25" t="s">
        <v>68</v>
      </c>
      <c r="G92" s="70">
        <v>0</v>
      </c>
    </row>
    <row r="93" spans="2:7" ht="13.5" customHeight="1" thickBot="1" x14ac:dyDescent="0.3">
      <c r="B93" s="10"/>
      <c r="C93" s="17" t="s">
        <v>12</v>
      </c>
      <c r="D93" s="32"/>
      <c r="E93" s="32"/>
      <c r="F93" s="71"/>
      <c r="G93" s="18">
        <f>SUM(G75:G92)</f>
        <v>1365</v>
      </c>
    </row>
    <row r="94" spans="2:7" ht="12.75" customHeight="1" thickTop="1" x14ac:dyDescent="0.25">
      <c r="C94" s="19"/>
      <c r="D94" s="19"/>
      <c r="E94" s="20"/>
      <c r="F94" s="20"/>
      <c r="G94" s="21"/>
    </row>
    <row r="95" spans="2:7" ht="13.5" customHeight="1" thickBot="1" x14ac:dyDescent="0.3">
      <c r="B95" s="10">
        <v>3399</v>
      </c>
      <c r="C95" s="11" t="s">
        <v>69</v>
      </c>
      <c r="D95" s="67"/>
      <c r="E95" s="13">
        <v>5169</v>
      </c>
      <c r="F95" s="13" t="s">
        <v>42</v>
      </c>
      <c r="G95" s="36">
        <v>10</v>
      </c>
    </row>
    <row r="96" spans="2:7" ht="12.75" customHeight="1" thickTop="1" x14ac:dyDescent="0.25">
      <c r="C96" s="37"/>
      <c r="D96" s="25"/>
      <c r="E96" s="25">
        <v>5175</v>
      </c>
      <c r="F96" s="25" t="s">
        <v>45</v>
      </c>
      <c r="G96" s="39">
        <v>1</v>
      </c>
    </row>
    <row r="97" spans="2:7" ht="12.75" customHeight="1" x14ac:dyDescent="0.3">
      <c r="B97" s="10"/>
      <c r="C97" s="9"/>
      <c r="D97" s="9"/>
      <c r="E97" s="13">
        <v>5194</v>
      </c>
      <c r="F97" s="13" t="s">
        <v>70</v>
      </c>
      <c r="G97" s="23">
        <v>30</v>
      </c>
    </row>
    <row r="98" spans="2:7" ht="12.75" customHeight="1" x14ac:dyDescent="0.25">
      <c r="E98" s="13">
        <v>5492</v>
      </c>
      <c r="F98" s="13" t="s">
        <v>71</v>
      </c>
      <c r="G98" s="23">
        <v>40</v>
      </c>
    </row>
    <row r="99" spans="2:7" ht="13.8" thickBot="1" x14ac:dyDescent="0.3">
      <c r="C99" s="17" t="s">
        <v>12</v>
      </c>
      <c r="D99" s="17"/>
      <c r="E99" s="17"/>
      <c r="F99" s="17"/>
      <c r="G99" s="18">
        <f>SUM(G95:G98)</f>
        <v>81</v>
      </c>
    </row>
    <row r="100" spans="2:7" ht="12.75" customHeight="1" thickTop="1" x14ac:dyDescent="0.25">
      <c r="C100" s="19"/>
      <c r="D100" s="19"/>
      <c r="E100" s="20"/>
      <c r="F100" s="20"/>
      <c r="G100" s="21"/>
    </row>
    <row r="101" spans="2:7" ht="13.5" customHeight="1" thickBot="1" x14ac:dyDescent="0.3">
      <c r="B101" s="10">
        <v>3419</v>
      </c>
      <c r="C101" s="11" t="s">
        <v>72</v>
      </c>
      <c r="D101" s="67"/>
      <c r="E101" s="13">
        <v>5021</v>
      </c>
      <c r="F101" s="35" t="s">
        <v>14</v>
      </c>
      <c r="G101" s="23">
        <v>0</v>
      </c>
    </row>
    <row r="102" spans="2:7" ht="12.75" customHeight="1" thickTop="1" x14ac:dyDescent="0.25">
      <c r="E102" s="13">
        <v>5137</v>
      </c>
      <c r="F102" s="13" t="s">
        <v>73</v>
      </c>
      <c r="G102" s="23">
        <v>10</v>
      </c>
    </row>
    <row r="103" spans="2:7" ht="12.75" customHeight="1" x14ac:dyDescent="0.25">
      <c r="E103" s="13">
        <v>5139</v>
      </c>
      <c r="F103" s="13" t="s">
        <v>54</v>
      </c>
      <c r="G103" s="23">
        <v>170</v>
      </c>
    </row>
    <row r="104" spans="2:7" ht="12.75" customHeight="1" x14ac:dyDescent="0.25">
      <c r="E104" s="13">
        <v>5151</v>
      </c>
      <c r="F104" s="13" t="s">
        <v>55</v>
      </c>
      <c r="G104" s="23">
        <v>25</v>
      </c>
    </row>
    <row r="105" spans="2:7" ht="12.75" customHeight="1" x14ac:dyDescent="0.25">
      <c r="E105" s="13">
        <v>5153</v>
      </c>
      <c r="F105" s="72" t="s">
        <v>56</v>
      </c>
      <c r="G105" s="23">
        <v>100</v>
      </c>
    </row>
    <row r="106" spans="2:7" ht="12.75" customHeight="1" x14ac:dyDescent="0.25">
      <c r="E106" s="13">
        <v>5154</v>
      </c>
      <c r="F106" s="13" t="s">
        <v>57</v>
      </c>
      <c r="G106" s="23">
        <v>70</v>
      </c>
    </row>
    <row r="107" spans="2:7" ht="12.75" customHeight="1" x14ac:dyDescent="0.25">
      <c r="E107" s="13">
        <v>5156</v>
      </c>
      <c r="F107" s="13" t="s">
        <v>74</v>
      </c>
      <c r="G107" s="23">
        <v>25</v>
      </c>
    </row>
    <row r="108" spans="2:7" ht="12.75" customHeight="1" x14ac:dyDescent="0.25">
      <c r="E108" s="13">
        <v>5169</v>
      </c>
      <c r="F108" s="13" t="s">
        <v>75</v>
      </c>
      <c r="G108" s="23">
        <v>230</v>
      </c>
    </row>
    <row r="109" spans="2:7" ht="12.75" customHeight="1" x14ac:dyDescent="0.25">
      <c r="E109" s="13">
        <v>5171</v>
      </c>
      <c r="F109" s="13" t="s">
        <v>17</v>
      </c>
      <c r="G109" s="23">
        <v>50</v>
      </c>
    </row>
    <row r="110" spans="2:7" ht="12.75" customHeight="1" x14ac:dyDescent="0.25">
      <c r="E110" s="13">
        <v>5192</v>
      </c>
      <c r="F110" s="13" t="s">
        <v>76</v>
      </c>
      <c r="G110" s="23">
        <v>530</v>
      </c>
    </row>
    <row r="111" spans="2:7" ht="12.75" customHeight="1" x14ac:dyDescent="0.25">
      <c r="E111" s="13">
        <v>6121</v>
      </c>
      <c r="F111" s="35" t="s">
        <v>212</v>
      </c>
      <c r="G111" s="24">
        <v>350</v>
      </c>
    </row>
    <row r="112" spans="2:7" ht="13.8" thickBot="1" x14ac:dyDescent="0.3">
      <c r="C112" s="17" t="s">
        <v>12</v>
      </c>
      <c r="D112" s="32"/>
      <c r="E112" s="32"/>
      <c r="F112" s="32"/>
      <c r="G112" s="18">
        <f>SUM(G101:G111)</f>
        <v>1560</v>
      </c>
    </row>
    <row r="113" spans="2:7" ht="12.75" customHeight="1" thickTop="1" x14ac:dyDescent="0.25">
      <c r="C113" s="73"/>
      <c r="D113" s="19"/>
      <c r="E113" s="19"/>
      <c r="F113" s="19"/>
      <c r="G113" s="74"/>
    </row>
    <row r="114" spans="2:7" ht="13.5" customHeight="1" thickBot="1" x14ac:dyDescent="0.3">
      <c r="B114" s="10">
        <v>3421</v>
      </c>
      <c r="C114" s="63" t="s">
        <v>77</v>
      </c>
      <c r="D114" s="64"/>
      <c r="E114" s="13">
        <v>5021</v>
      </c>
      <c r="F114" s="13" t="s">
        <v>78</v>
      </c>
      <c r="G114" s="23">
        <v>0</v>
      </c>
    </row>
    <row r="115" spans="2:7" ht="13.8" thickTop="1" x14ac:dyDescent="0.25">
      <c r="E115" s="13">
        <v>5139</v>
      </c>
      <c r="F115" s="13" t="s">
        <v>15</v>
      </c>
      <c r="G115" s="23">
        <v>10</v>
      </c>
    </row>
    <row r="116" spans="2:7" x14ac:dyDescent="0.25">
      <c r="E116" s="13">
        <v>5169</v>
      </c>
      <c r="F116" s="13" t="s">
        <v>79</v>
      </c>
      <c r="G116" s="23">
        <v>20</v>
      </c>
    </row>
    <row r="117" spans="2:7" ht="13.8" thickBot="1" x14ac:dyDescent="0.3">
      <c r="C117" s="17" t="s">
        <v>12</v>
      </c>
      <c r="D117" s="17"/>
      <c r="E117" s="17"/>
      <c r="F117" s="17"/>
      <c r="G117" s="18">
        <f>SUM(G114:G116)</f>
        <v>30</v>
      </c>
    </row>
    <row r="118" spans="2:7" ht="12.75" customHeight="1" thickTop="1" x14ac:dyDescent="0.25">
      <c r="C118" s="19"/>
      <c r="D118" s="19"/>
      <c r="E118" s="20"/>
      <c r="F118" s="20"/>
      <c r="G118" s="21"/>
    </row>
    <row r="119" spans="2:7" ht="13.5" customHeight="1" thickBot="1" x14ac:dyDescent="0.3">
      <c r="B119" s="10">
        <v>3429</v>
      </c>
      <c r="C119" s="11" t="s">
        <v>80</v>
      </c>
      <c r="D119" s="67"/>
      <c r="E119" s="13">
        <v>5194</v>
      </c>
      <c r="F119" s="13" t="s">
        <v>81</v>
      </c>
      <c r="G119" s="23">
        <v>10</v>
      </c>
    </row>
    <row r="120" spans="2:7" ht="13.8" thickTop="1" x14ac:dyDescent="0.25">
      <c r="C120" s="59"/>
      <c r="D120" s="13"/>
      <c r="E120" s="13">
        <v>5229</v>
      </c>
      <c r="F120" s="13" t="s">
        <v>82</v>
      </c>
      <c r="G120" s="36">
        <v>50</v>
      </c>
    </row>
    <row r="121" spans="2:7" ht="13.8" thickBot="1" x14ac:dyDescent="0.3">
      <c r="C121" s="17" t="s">
        <v>12</v>
      </c>
      <c r="D121" s="32"/>
      <c r="E121" s="32"/>
      <c r="F121" s="32"/>
      <c r="G121" s="18">
        <f>SUM(G119:G120)</f>
        <v>60</v>
      </c>
    </row>
    <row r="122" spans="2:7" ht="13.8" thickTop="1" x14ac:dyDescent="0.25">
      <c r="C122" s="59"/>
      <c r="D122" s="13"/>
      <c r="E122" s="13"/>
      <c r="F122" s="13"/>
      <c r="G122" s="62"/>
    </row>
    <row r="123" spans="2:7" ht="13.8" thickBot="1" x14ac:dyDescent="0.3">
      <c r="B123" s="10">
        <v>3612</v>
      </c>
      <c r="C123" s="11" t="s">
        <v>83</v>
      </c>
      <c r="D123" s="67"/>
      <c r="E123" s="68">
        <v>5021</v>
      </c>
      <c r="F123" s="68" t="s">
        <v>6</v>
      </c>
      <c r="G123" s="75">
        <v>0</v>
      </c>
    </row>
    <row r="124" spans="2:7" ht="12.75" customHeight="1" thickTop="1" x14ac:dyDescent="0.3">
      <c r="B124" s="10"/>
      <c r="C124" s="76"/>
      <c r="E124" s="13">
        <v>5137</v>
      </c>
      <c r="F124" s="13" t="s">
        <v>84</v>
      </c>
      <c r="G124" s="23">
        <v>20</v>
      </c>
    </row>
    <row r="125" spans="2:7" ht="12.75" customHeight="1" x14ac:dyDescent="0.25">
      <c r="E125" s="13">
        <v>5139</v>
      </c>
      <c r="F125" s="13" t="s">
        <v>15</v>
      </c>
      <c r="G125" s="23">
        <v>30</v>
      </c>
    </row>
    <row r="126" spans="2:7" ht="12.75" customHeight="1" x14ac:dyDescent="0.25">
      <c r="E126" s="13">
        <v>5151</v>
      </c>
      <c r="F126" s="13" t="s">
        <v>55</v>
      </c>
      <c r="G126" s="23">
        <v>420</v>
      </c>
    </row>
    <row r="127" spans="2:7" ht="12.75" customHeight="1" x14ac:dyDescent="0.25">
      <c r="E127" s="13">
        <v>5153</v>
      </c>
      <c r="F127" s="77" t="s">
        <v>56</v>
      </c>
      <c r="G127" s="23">
        <v>500</v>
      </c>
    </row>
    <row r="128" spans="2:7" ht="12.75" customHeight="1" x14ac:dyDescent="0.25">
      <c r="E128" s="13">
        <v>5154</v>
      </c>
      <c r="F128" s="77" t="s">
        <v>57</v>
      </c>
      <c r="G128" s="23">
        <v>80</v>
      </c>
    </row>
    <row r="129" spans="1:8" ht="12.75" customHeight="1" x14ac:dyDescent="0.25">
      <c r="E129" s="13">
        <v>5166</v>
      </c>
      <c r="F129" s="13" t="s">
        <v>85</v>
      </c>
      <c r="G129" s="23">
        <v>2</v>
      </c>
    </row>
    <row r="130" spans="1:8" ht="12.75" customHeight="1" x14ac:dyDescent="0.25">
      <c r="E130" s="13">
        <v>5169</v>
      </c>
      <c r="F130" s="13" t="s">
        <v>42</v>
      </c>
      <c r="G130" s="23">
        <v>100</v>
      </c>
    </row>
    <row r="131" spans="1:8" ht="12.75" customHeight="1" x14ac:dyDescent="0.25">
      <c r="C131" s="35"/>
      <c r="D131" s="35"/>
      <c r="E131" s="35">
        <v>5171</v>
      </c>
      <c r="F131" s="35" t="s">
        <v>11</v>
      </c>
      <c r="G131" s="36">
        <v>100</v>
      </c>
    </row>
    <row r="132" spans="1:8" ht="12.75" customHeight="1" x14ac:dyDescent="0.25">
      <c r="C132" s="35"/>
      <c r="D132" s="35"/>
      <c r="E132" s="35">
        <v>5909</v>
      </c>
      <c r="F132" s="35" t="s">
        <v>86</v>
      </c>
      <c r="G132" s="36">
        <v>0</v>
      </c>
    </row>
    <row r="133" spans="1:8" ht="12.75" customHeight="1" x14ac:dyDescent="0.25">
      <c r="C133" s="35"/>
      <c r="D133" s="35"/>
      <c r="E133" s="35">
        <v>6121</v>
      </c>
      <c r="F133" s="35" t="s">
        <v>87</v>
      </c>
      <c r="G133" s="70">
        <v>100</v>
      </c>
    </row>
    <row r="134" spans="1:8" ht="13.8" thickBot="1" x14ac:dyDescent="0.3">
      <c r="C134" s="17" t="s">
        <v>12</v>
      </c>
      <c r="D134" s="32"/>
      <c r="E134" s="32"/>
      <c r="F134" s="32"/>
      <c r="G134" s="18">
        <f>SUM(G123:G133)</f>
        <v>1352</v>
      </c>
      <c r="H134" s="194" t="s">
        <v>239</v>
      </c>
    </row>
    <row r="135" spans="1:8" ht="13.8" thickTop="1" x14ac:dyDescent="0.25">
      <c r="A135" s="6"/>
      <c r="B135" s="6"/>
      <c r="C135" s="6"/>
      <c r="D135" s="6"/>
      <c r="E135" s="7" t="s">
        <v>2</v>
      </c>
      <c r="F135" s="8" t="s">
        <v>3</v>
      </c>
      <c r="G135" s="8" t="s">
        <v>4</v>
      </c>
    </row>
    <row r="136" spans="1:8" ht="13.5" customHeight="1" thickBot="1" x14ac:dyDescent="0.35">
      <c r="B136" s="10">
        <v>3631</v>
      </c>
      <c r="C136" s="78" t="s">
        <v>88</v>
      </c>
      <c r="D136" s="78"/>
      <c r="E136" s="68">
        <v>5021</v>
      </c>
      <c r="F136" s="68" t="s">
        <v>6</v>
      </c>
      <c r="G136" s="69">
        <v>0</v>
      </c>
    </row>
    <row r="137" spans="1:8" ht="12.75" customHeight="1" thickTop="1" x14ac:dyDescent="0.3">
      <c r="B137" s="10"/>
      <c r="C137" s="9"/>
      <c r="D137" s="9"/>
      <c r="E137">
        <v>5137</v>
      </c>
      <c r="F137" t="s">
        <v>89</v>
      </c>
      <c r="G137" s="23">
        <v>5</v>
      </c>
    </row>
    <row r="138" spans="1:8" ht="12.75" customHeight="1" x14ac:dyDescent="0.25">
      <c r="E138">
        <v>5139</v>
      </c>
      <c r="F138" t="s">
        <v>54</v>
      </c>
      <c r="G138" s="23">
        <v>55</v>
      </c>
    </row>
    <row r="139" spans="1:8" ht="12.75" customHeight="1" x14ac:dyDescent="0.25">
      <c r="E139">
        <v>5139</v>
      </c>
      <c r="F139" t="s">
        <v>90</v>
      </c>
      <c r="G139" s="23">
        <v>15</v>
      </c>
    </row>
    <row r="140" spans="1:8" ht="12.75" customHeight="1" x14ac:dyDescent="0.25">
      <c r="E140">
        <v>5164</v>
      </c>
      <c r="F140" t="s">
        <v>91</v>
      </c>
      <c r="G140" s="61">
        <v>400</v>
      </c>
    </row>
    <row r="141" spans="1:8" ht="12.75" customHeight="1" x14ac:dyDescent="0.25">
      <c r="B141" s="10"/>
      <c r="C141" s="40"/>
      <c r="D141" s="79"/>
      <c r="E141">
        <v>5169</v>
      </c>
      <c r="F141" t="s">
        <v>92</v>
      </c>
      <c r="G141" s="23">
        <v>30</v>
      </c>
    </row>
    <row r="142" spans="1:8" ht="12.75" customHeight="1" x14ac:dyDescent="0.25">
      <c r="B142" s="10"/>
      <c r="C142" s="40"/>
      <c r="D142" s="79"/>
      <c r="E142">
        <v>5169</v>
      </c>
      <c r="F142" t="s">
        <v>93</v>
      </c>
      <c r="G142" s="23">
        <v>30</v>
      </c>
    </row>
    <row r="143" spans="1:8" ht="12.75" customHeight="1" x14ac:dyDescent="0.25">
      <c r="B143" s="10"/>
      <c r="C143" s="40"/>
      <c r="D143" s="79"/>
      <c r="E143">
        <v>5169</v>
      </c>
      <c r="F143" s="80" t="s">
        <v>94</v>
      </c>
      <c r="G143" s="23">
        <v>30</v>
      </c>
    </row>
    <row r="144" spans="1:8" ht="12.75" customHeight="1" x14ac:dyDescent="0.25">
      <c r="C144" s="35"/>
      <c r="D144" s="35"/>
      <c r="E144" s="35">
        <v>5171</v>
      </c>
      <c r="F144" s="35" t="s">
        <v>17</v>
      </c>
      <c r="G144" s="36">
        <v>100</v>
      </c>
    </row>
    <row r="145" spans="1:7" ht="12.75" customHeight="1" x14ac:dyDescent="0.25">
      <c r="C145" s="35"/>
      <c r="D145" s="35"/>
      <c r="E145" s="35">
        <v>6121</v>
      </c>
      <c r="F145" s="81" t="s">
        <v>95</v>
      </c>
      <c r="G145" s="70">
        <v>0</v>
      </c>
    </row>
    <row r="146" spans="1:7" ht="13.8" thickBot="1" x14ac:dyDescent="0.3">
      <c r="B146" s="10"/>
      <c r="C146" s="17" t="s">
        <v>12</v>
      </c>
      <c r="D146" s="17"/>
      <c r="E146" s="17"/>
      <c r="F146" s="17"/>
      <c r="G146" s="18">
        <f>SUM(G136:G145)</f>
        <v>665</v>
      </c>
    </row>
    <row r="147" spans="1:7" ht="12.75" customHeight="1" thickTop="1" x14ac:dyDescent="0.25">
      <c r="C147" s="19"/>
      <c r="D147" s="19"/>
      <c r="E147" s="20"/>
      <c r="F147" s="20"/>
      <c r="G147" s="21"/>
    </row>
    <row r="148" spans="1:7" ht="13.8" thickBot="1" x14ac:dyDescent="0.3">
      <c r="B148" s="10">
        <v>3632</v>
      </c>
      <c r="C148" s="11" t="s">
        <v>96</v>
      </c>
      <c r="D148" s="11"/>
      <c r="E148" s="13">
        <v>5021</v>
      </c>
      <c r="F148" s="13" t="s">
        <v>6</v>
      </c>
      <c r="G148" s="23">
        <v>0</v>
      </c>
    </row>
    <row r="149" spans="1:7" ht="12.75" customHeight="1" thickTop="1" x14ac:dyDescent="0.25">
      <c r="E149" s="13">
        <v>5139</v>
      </c>
      <c r="F149" s="13" t="s">
        <v>15</v>
      </c>
      <c r="G149" s="23">
        <v>5</v>
      </c>
    </row>
    <row r="150" spans="1:7" ht="12.75" customHeight="1" x14ac:dyDescent="0.25">
      <c r="E150" s="13">
        <v>5154</v>
      </c>
      <c r="F150" s="13" t="s">
        <v>57</v>
      </c>
      <c r="G150" s="23">
        <v>3</v>
      </c>
    </row>
    <row r="151" spans="1:7" ht="12.75" customHeight="1" x14ac:dyDescent="0.25">
      <c r="E151" s="13">
        <v>5169</v>
      </c>
      <c r="F151" s="13" t="s">
        <v>16</v>
      </c>
      <c r="G151" s="23">
        <v>30</v>
      </c>
    </row>
    <row r="152" spans="1:7" ht="12.75" customHeight="1" x14ac:dyDescent="0.25">
      <c r="E152" s="13">
        <v>5171</v>
      </c>
      <c r="F152" s="81" t="s">
        <v>17</v>
      </c>
      <c r="G152" s="23">
        <v>50</v>
      </c>
    </row>
    <row r="153" spans="1:7" ht="12.75" customHeight="1" x14ac:dyDescent="0.25">
      <c r="E153" s="13">
        <v>6121</v>
      </c>
      <c r="F153" s="72" t="s">
        <v>97</v>
      </c>
      <c r="G153" s="24">
        <v>300</v>
      </c>
    </row>
    <row r="154" spans="1:7" ht="13.5" customHeight="1" thickBot="1" x14ac:dyDescent="0.3">
      <c r="C154" s="17" t="s">
        <v>12</v>
      </c>
      <c r="D154" s="17"/>
      <c r="E154" s="17"/>
      <c r="F154" s="17"/>
      <c r="G154" s="18">
        <f>SUM(G148:G153)</f>
        <v>388</v>
      </c>
    </row>
    <row r="155" spans="1:7" ht="12.75" customHeight="1" thickTop="1" x14ac:dyDescent="0.25">
      <c r="C155" s="82"/>
      <c r="D155" s="20"/>
      <c r="E155" s="20"/>
      <c r="F155" s="20"/>
      <c r="G155" s="60"/>
    </row>
    <row r="156" spans="1:7" ht="13.8" thickBot="1" x14ac:dyDescent="0.3">
      <c r="B156" s="10">
        <v>3633</v>
      </c>
      <c r="C156" s="11" t="s">
        <v>98</v>
      </c>
      <c r="D156" s="67"/>
      <c r="E156" s="25">
        <v>5139</v>
      </c>
      <c r="F156" s="25" t="s">
        <v>99</v>
      </c>
      <c r="G156" s="39">
        <v>15</v>
      </c>
    </row>
    <row r="157" spans="1:7" ht="12.75" customHeight="1" thickTop="1" x14ac:dyDescent="0.3">
      <c r="A157" s="40"/>
      <c r="B157" s="10"/>
      <c r="C157" s="9"/>
      <c r="D157" s="9"/>
      <c r="E157">
        <v>5169</v>
      </c>
      <c r="F157" t="s">
        <v>100</v>
      </c>
      <c r="G157" s="55">
        <v>15</v>
      </c>
    </row>
    <row r="158" spans="1:7" ht="13.5" customHeight="1" thickBot="1" x14ac:dyDescent="0.3">
      <c r="B158" s="10"/>
      <c r="C158" s="17" t="s">
        <v>12</v>
      </c>
      <c r="D158" s="32"/>
      <c r="E158" s="32"/>
      <c r="F158" s="32"/>
      <c r="G158" s="18">
        <f>SUM(G156:G157)</f>
        <v>30</v>
      </c>
    </row>
    <row r="159" spans="1:7" ht="12.75" customHeight="1" thickTop="1" x14ac:dyDescent="0.25">
      <c r="B159" s="10"/>
      <c r="C159" s="73"/>
      <c r="D159" s="19"/>
      <c r="E159" s="19"/>
      <c r="F159" s="19"/>
      <c r="G159" s="54"/>
    </row>
    <row r="160" spans="1:7" ht="13.5" customHeight="1" x14ac:dyDescent="0.25">
      <c r="B160" s="10">
        <v>3635</v>
      </c>
      <c r="C160" s="46" t="s">
        <v>101</v>
      </c>
      <c r="D160" s="83"/>
      <c r="E160" s="13">
        <v>6119</v>
      </c>
      <c r="F160" s="13" t="s">
        <v>102</v>
      </c>
      <c r="G160" s="84">
        <v>0</v>
      </c>
    </row>
    <row r="161" spans="1:8" ht="13.5" customHeight="1" thickBot="1" x14ac:dyDescent="0.3">
      <c r="C161" s="17" t="s">
        <v>12</v>
      </c>
      <c r="D161" s="32"/>
      <c r="E161" s="32"/>
      <c r="F161" s="32"/>
      <c r="G161" s="18">
        <f>SUM(G160)</f>
        <v>0</v>
      </c>
    </row>
    <row r="162" spans="1:8" ht="12.75" customHeight="1" thickTop="1" x14ac:dyDescent="0.3">
      <c r="B162" s="10"/>
      <c r="C162" s="53"/>
      <c r="D162" s="53"/>
      <c r="E162" s="19"/>
      <c r="F162" s="19"/>
      <c r="G162" s="85"/>
    </row>
    <row r="163" spans="1:8" ht="13.8" thickBot="1" x14ac:dyDescent="0.3">
      <c r="B163" s="10">
        <v>3639</v>
      </c>
      <c r="C163" s="11" t="s">
        <v>103</v>
      </c>
      <c r="D163" s="11"/>
      <c r="E163" s="114">
        <v>5021</v>
      </c>
      <c r="F163" s="114" t="s">
        <v>104</v>
      </c>
      <c r="G163" s="42">
        <v>1790</v>
      </c>
    </row>
    <row r="164" spans="1:8" ht="16.2" thickTop="1" x14ac:dyDescent="0.3">
      <c r="B164" s="10"/>
      <c r="C164" s="9"/>
      <c r="D164" s="9"/>
      <c r="E164">
        <v>5164</v>
      </c>
      <c r="F164" t="s">
        <v>105</v>
      </c>
      <c r="G164" s="42">
        <v>2</v>
      </c>
      <c r="H164" s="42"/>
    </row>
    <row r="165" spans="1:8" ht="15.6" x14ac:dyDescent="0.3">
      <c r="B165" s="10"/>
      <c r="C165" s="9"/>
      <c r="D165" s="9"/>
      <c r="E165">
        <v>5166</v>
      </c>
      <c r="F165" s="41" t="s">
        <v>85</v>
      </c>
      <c r="G165" s="42">
        <v>1</v>
      </c>
      <c r="H165" s="42"/>
    </row>
    <row r="166" spans="1:8" ht="12.75" customHeight="1" x14ac:dyDescent="0.3">
      <c r="B166" s="10"/>
      <c r="C166" s="9"/>
      <c r="D166" s="9"/>
      <c r="E166">
        <v>5169</v>
      </c>
      <c r="F166" t="s">
        <v>106</v>
      </c>
      <c r="G166" s="42">
        <v>40</v>
      </c>
      <c r="H166" s="42"/>
    </row>
    <row r="167" spans="1:8" ht="12.75" customHeight="1" x14ac:dyDescent="0.3">
      <c r="B167" s="10"/>
      <c r="C167" s="9"/>
      <c r="D167" s="9"/>
      <c r="E167">
        <v>5362</v>
      </c>
      <c r="F167" t="s">
        <v>107</v>
      </c>
      <c r="G167" s="42">
        <v>20</v>
      </c>
      <c r="H167" s="42"/>
    </row>
    <row r="168" spans="1:8" ht="13.5" customHeight="1" thickBot="1" x14ac:dyDescent="0.3">
      <c r="B168" s="10"/>
      <c r="C168" s="17" t="s">
        <v>12</v>
      </c>
      <c r="D168" s="17"/>
      <c r="E168" s="17"/>
      <c r="F168" s="17"/>
      <c r="G168" s="18">
        <f>SUM(G163:G167)</f>
        <v>1853</v>
      </c>
      <c r="H168" s="42"/>
    </row>
    <row r="169" spans="1:8" ht="12.75" customHeight="1" thickTop="1" x14ac:dyDescent="0.3">
      <c r="B169" s="10"/>
      <c r="C169" s="9"/>
      <c r="D169" s="9"/>
      <c r="E169" s="19"/>
      <c r="F169" s="19"/>
      <c r="G169" s="54"/>
      <c r="H169" s="42"/>
    </row>
    <row r="170" spans="1:8" ht="13.5" customHeight="1" thickBot="1" x14ac:dyDescent="0.35">
      <c r="B170" s="10">
        <v>3721</v>
      </c>
      <c r="C170" s="78" t="s">
        <v>108</v>
      </c>
      <c r="D170" s="78"/>
      <c r="E170">
        <v>5169</v>
      </c>
      <c r="F170" t="s">
        <v>109</v>
      </c>
      <c r="G170" s="55">
        <v>30</v>
      </c>
    </row>
    <row r="171" spans="1:8" ht="13.5" customHeight="1" thickTop="1" thickBot="1" x14ac:dyDescent="0.3">
      <c r="B171" s="10"/>
      <c r="C171" s="17" t="s">
        <v>12</v>
      </c>
      <c r="D171" s="17"/>
      <c r="E171" s="17"/>
      <c r="F171" s="17"/>
      <c r="G171" s="18">
        <f>SUM(G170)</f>
        <v>30</v>
      </c>
    </row>
    <row r="172" spans="1:8" ht="12.75" customHeight="1" thickTop="1" x14ac:dyDescent="0.3">
      <c r="B172" s="10"/>
      <c r="C172" s="53"/>
      <c r="D172" s="53"/>
      <c r="E172" s="19"/>
      <c r="F172" s="19"/>
      <c r="G172" s="54"/>
    </row>
    <row r="173" spans="1:8" ht="13.8" thickBot="1" x14ac:dyDescent="0.3">
      <c r="B173" s="10">
        <v>3722</v>
      </c>
      <c r="C173" s="11" t="s">
        <v>110</v>
      </c>
      <c r="D173" s="11"/>
      <c r="E173" s="13">
        <v>5011</v>
      </c>
      <c r="F173" s="13" t="s">
        <v>35</v>
      </c>
      <c r="G173" s="36">
        <v>160</v>
      </c>
    </row>
    <row r="174" spans="1:8" ht="12.75" customHeight="1" thickTop="1" x14ac:dyDescent="0.25">
      <c r="C174" s="37"/>
      <c r="D174" s="25"/>
      <c r="E174" s="13">
        <v>5021</v>
      </c>
      <c r="F174" s="13" t="s">
        <v>14</v>
      </c>
      <c r="G174" s="36">
        <v>0</v>
      </c>
    </row>
    <row r="175" spans="1:8" ht="12.75" customHeight="1" x14ac:dyDescent="0.3">
      <c r="A175" s="9"/>
      <c r="B175" s="10"/>
      <c r="C175" s="9"/>
      <c r="D175" s="9"/>
      <c r="E175" s="3">
        <v>5031</v>
      </c>
      <c r="F175" s="3" t="s">
        <v>111</v>
      </c>
      <c r="G175" s="61">
        <v>38</v>
      </c>
    </row>
    <row r="176" spans="1:8" ht="12.75" customHeight="1" x14ac:dyDescent="0.25">
      <c r="E176" s="3">
        <v>5032</v>
      </c>
      <c r="F176" s="3" t="s">
        <v>112</v>
      </c>
      <c r="G176" s="61">
        <v>14</v>
      </c>
    </row>
    <row r="177" spans="2:7" ht="12.75" customHeight="1" x14ac:dyDescent="0.25">
      <c r="E177" s="3">
        <v>5038</v>
      </c>
      <c r="F177" s="3" t="s">
        <v>38</v>
      </c>
      <c r="G177" s="61">
        <v>1</v>
      </c>
    </row>
    <row r="178" spans="2:7" ht="12.75" customHeight="1" x14ac:dyDescent="0.25">
      <c r="E178">
        <v>5138</v>
      </c>
      <c r="F178" t="s">
        <v>113</v>
      </c>
      <c r="G178" s="23">
        <v>15</v>
      </c>
    </row>
    <row r="179" spans="2:7" ht="12.75" customHeight="1" x14ac:dyDescent="0.25">
      <c r="E179">
        <v>5139</v>
      </c>
      <c r="F179" t="s">
        <v>15</v>
      </c>
      <c r="G179" s="23">
        <v>20</v>
      </c>
    </row>
    <row r="180" spans="2:7" ht="12.75" customHeight="1" x14ac:dyDescent="0.25">
      <c r="E180">
        <v>5151</v>
      </c>
      <c r="F180" t="s">
        <v>55</v>
      </c>
      <c r="G180" s="23">
        <v>1</v>
      </c>
    </row>
    <row r="181" spans="2:7" ht="12.75" customHeight="1" x14ac:dyDescent="0.25">
      <c r="E181">
        <v>5154</v>
      </c>
      <c r="F181" t="s">
        <v>57</v>
      </c>
      <c r="G181" s="23">
        <v>35</v>
      </c>
    </row>
    <row r="182" spans="2:7" ht="12.75" customHeight="1" x14ac:dyDescent="0.25">
      <c r="E182">
        <v>5156</v>
      </c>
      <c r="F182" t="s">
        <v>74</v>
      </c>
      <c r="G182" s="23">
        <v>120</v>
      </c>
    </row>
    <row r="183" spans="2:7" ht="12.75" customHeight="1" x14ac:dyDescent="0.25">
      <c r="E183">
        <v>5166</v>
      </c>
      <c r="F183" s="41" t="s">
        <v>85</v>
      </c>
      <c r="G183" s="23">
        <v>20</v>
      </c>
    </row>
    <row r="184" spans="2:7" ht="12.75" customHeight="1" x14ac:dyDescent="0.25">
      <c r="E184">
        <v>5169</v>
      </c>
      <c r="F184" t="s">
        <v>114</v>
      </c>
      <c r="G184" s="23">
        <v>740</v>
      </c>
    </row>
    <row r="185" spans="2:7" ht="12.75" customHeight="1" x14ac:dyDescent="0.25">
      <c r="E185">
        <v>5171</v>
      </c>
      <c r="F185" s="86" t="s">
        <v>115</v>
      </c>
      <c r="G185" s="23">
        <v>155</v>
      </c>
    </row>
    <row r="186" spans="2:7" ht="13.8" thickBot="1" x14ac:dyDescent="0.3">
      <c r="C186" s="17" t="s">
        <v>12</v>
      </c>
      <c r="D186" s="17"/>
      <c r="E186" s="17"/>
      <c r="F186" s="17"/>
      <c r="G186" s="18">
        <f>SUM(G173:G185)</f>
        <v>1319</v>
      </c>
    </row>
    <row r="187" spans="2:7" ht="12.75" customHeight="1" thickTop="1" x14ac:dyDescent="0.25">
      <c r="C187" s="82"/>
      <c r="D187" s="20"/>
      <c r="E187" s="20"/>
      <c r="F187" s="20"/>
      <c r="G187" s="60"/>
    </row>
    <row r="188" spans="2:7" ht="13.5" customHeight="1" x14ac:dyDescent="0.25">
      <c r="B188" s="10">
        <v>3725</v>
      </c>
      <c r="C188" s="46" t="s">
        <v>116</v>
      </c>
      <c r="D188" s="83"/>
      <c r="E188" s="25">
        <v>5169</v>
      </c>
      <c r="F188" s="25" t="s">
        <v>117</v>
      </c>
      <c r="G188" s="39">
        <v>100</v>
      </c>
    </row>
    <row r="189" spans="2:7" ht="13.5" customHeight="1" thickBot="1" x14ac:dyDescent="0.35">
      <c r="B189" s="10"/>
      <c r="C189" s="17" t="s">
        <v>12</v>
      </c>
      <c r="D189" s="45"/>
      <c r="E189" s="32"/>
      <c r="F189" s="32"/>
      <c r="G189" s="18">
        <f>SUM(G188)</f>
        <v>100</v>
      </c>
    </row>
    <row r="190" spans="2:7" ht="13.5" customHeight="1" thickTop="1" x14ac:dyDescent="0.3">
      <c r="B190" s="10"/>
      <c r="C190" s="59"/>
      <c r="D190" s="76"/>
      <c r="E190" s="13"/>
      <c r="F190" s="13"/>
      <c r="G190" s="62"/>
    </row>
    <row r="191" spans="2:7" ht="13.5" customHeight="1" x14ac:dyDescent="0.3">
      <c r="B191" s="10"/>
      <c r="C191" s="59"/>
      <c r="D191" s="76"/>
      <c r="E191" s="13"/>
      <c r="F191" s="13"/>
      <c r="G191" s="62"/>
    </row>
    <row r="192" spans="2:7" ht="13.5" customHeight="1" x14ac:dyDescent="0.3">
      <c r="B192" s="10"/>
      <c r="C192" s="59"/>
      <c r="D192" s="76"/>
      <c r="E192" s="13"/>
      <c r="F192" s="13"/>
      <c r="G192" s="62"/>
    </row>
    <row r="193" spans="1:8" ht="13.5" customHeight="1" x14ac:dyDescent="0.3">
      <c r="B193" s="10"/>
      <c r="C193" s="59"/>
      <c r="D193" s="76"/>
      <c r="E193" s="13"/>
      <c r="F193" s="13"/>
      <c r="G193" s="62"/>
    </row>
    <row r="194" spans="1:8" ht="13.5" customHeight="1" x14ac:dyDescent="0.3">
      <c r="B194" s="10"/>
      <c r="C194" s="59"/>
      <c r="D194" s="76"/>
      <c r="E194" s="13"/>
      <c r="F194" s="13"/>
      <c r="G194" s="62"/>
    </row>
    <row r="195" spans="1:8" ht="13.5" customHeight="1" x14ac:dyDescent="0.3">
      <c r="B195" s="10"/>
      <c r="C195" s="59"/>
      <c r="D195" s="76"/>
      <c r="E195" s="13"/>
      <c r="F195" s="13"/>
      <c r="G195" s="62"/>
    </row>
    <row r="196" spans="1:8" ht="13.5" customHeight="1" x14ac:dyDescent="0.3">
      <c r="B196" s="10"/>
      <c r="C196" s="59"/>
      <c r="D196" s="76"/>
      <c r="E196" s="13"/>
      <c r="F196" s="13"/>
      <c r="G196" s="62"/>
    </row>
    <row r="197" spans="1:8" ht="13.5" customHeight="1" x14ac:dyDescent="0.3">
      <c r="B197" s="10"/>
      <c r="C197" s="59"/>
      <c r="D197" s="76"/>
      <c r="E197" s="13"/>
      <c r="F197" s="13"/>
      <c r="G197" s="62"/>
    </row>
    <row r="198" spans="1:8" ht="13.5" customHeight="1" x14ac:dyDescent="0.3">
      <c r="B198" s="10"/>
      <c r="C198" s="59"/>
      <c r="D198" s="76"/>
      <c r="E198" s="13"/>
      <c r="F198" s="13"/>
      <c r="G198" s="62"/>
    </row>
    <row r="199" spans="1:8" ht="13.5" customHeight="1" x14ac:dyDescent="0.3">
      <c r="B199" s="10"/>
      <c r="C199" s="59"/>
      <c r="D199" s="76"/>
      <c r="E199" s="13"/>
      <c r="F199" s="13"/>
      <c r="G199" s="62"/>
    </row>
    <row r="200" spans="1:8" ht="13.5" customHeight="1" x14ac:dyDescent="0.3">
      <c r="B200" s="10"/>
      <c r="C200" s="59"/>
      <c r="D200" s="76"/>
      <c r="E200" s="13"/>
      <c r="F200" s="13"/>
      <c r="G200" s="62"/>
      <c r="H200" s="194" t="s">
        <v>240</v>
      </c>
    </row>
    <row r="201" spans="1:8" ht="13.5" customHeight="1" x14ac:dyDescent="0.25">
      <c r="A201" s="6"/>
      <c r="B201" s="6"/>
      <c r="C201" s="6"/>
      <c r="D201" s="6"/>
      <c r="E201" s="7" t="s">
        <v>2</v>
      </c>
      <c r="F201" s="8" t="s">
        <v>3</v>
      </c>
      <c r="G201" s="8" t="s">
        <v>4</v>
      </c>
    </row>
    <row r="202" spans="1:8" ht="13.8" thickBot="1" x14ac:dyDescent="0.3">
      <c r="B202" s="10">
        <v>3745</v>
      </c>
      <c r="C202" s="11" t="s">
        <v>118</v>
      </c>
      <c r="D202" s="67"/>
      <c r="E202" s="68">
        <v>5021</v>
      </c>
      <c r="F202" s="68" t="s">
        <v>6</v>
      </c>
      <c r="G202" s="69">
        <v>0</v>
      </c>
    </row>
    <row r="203" spans="1:8" ht="12.75" customHeight="1" thickTop="1" x14ac:dyDescent="0.25">
      <c r="E203" s="25">
        <v>5137</v>
      </c>
      <c r="F203" s="25" t="s">
        <v>119</v>
      </c>
      <c r="G203" s="87">
        <v>50</v>
      </c>
    </row>
    <row r="204" spans="1:8" ht="12.75" customHeight="1" x14ac:dyDescent="0.25">
      <c r="E204" s="3">
        <v>5139</v>
      </c>
      <c r="F204" s="3" t="s">
        <v>15</v>
      </c>
      <c r="G204" s="61">
        <v>120</v>
      </c>
    </row>
    <row r="205" spans="1:8" ht="12.75" customHeight="1" x14ac:dyDescent="0.25">
      <c r="E205">
        <v>5153</v>
      </c>
      <c r="F205" t="s">
        <v>56</v>
      </c>
      <c r="G205" s="23">
        <v>50</v>
      </c>
    </row>
    <row r="206" spans="1:8" ht="12.75" customHeight="1" x14ac:dyDescent="0.25">
      <c r="E206">
        <v>5156</v>
      </c>
      <c r="F206" t="s">
        <v>74</v>
      </c>
      <c r="G206" s="23">
        <v>200</v>
      </c>
    </row>
    <row r="207" spans="1:8" ht="12.75" customHeight="1" x14ac:dyDescent="0.25">
      <c r="C207" s="59"/>
      <c r="D207" s="13"/>
      <c r="E207" s="13">
        <v>5164</v>
      </c>
      <c r="F207" s="13" t="s">
        <v>120</v>
      </c>
      <c r="G207" s="36">
        <v>330.5</v>
      </c>
    </row>
    <row r="208" spans="1:8" ht="12.75" customHeight="1" x14ac:dyDescent="0.25">
      <c r="C208" s="59"/>
      <c r="D208" s="13"/>
      <c r="E208" s="13">
        <v>5169</v>
      </c>
      <c r="F208" s="13" t="s">
        <v>121</v>
      </c>
      <c r="G208" s="36">
        <v>50</v>
      </c>
    </row>
    <row r="209" spans="2:7" ht="12.75" customHeight="1" x14ac:dyDescent="0.3">
      <c r="B209" s="10"/>
      <c r="C209" s="9"/>
      <c r="E209">
        <v>5171</v>
      </c>
      <c r="F209" s="86" t="s">
        <v>122</v>
      </c>
      <c r="G209" s="61">
        <v>283</v>
      </c>
    </row>
    <row r="210" spans="2:7" ht="12.75" customHeight="1" x14ac:dyDescent="0.25">
      <c r="E210">
        <v>5179</v>
      </c>
      <c r="F210" t="s">
        <v>123</v>
      </c>
      <c r="G210" s="61">
        <v>10</v>
      </c>
    </row>
    <row r="211" spans="2:7" ht="12.75" customHeight="1" x14ac:dyDescent="0.25">
      <c r="E211">
        <v>6122</v>
      </c>
      <c r="F211" s="41" t="s">
        <v>124</v>
      </c>
      <c r="G211" s="24">
        <v>0</v>
      </c>
    </row>
    <row r="212" spans="2:7" ht="13.8" thickBot="1" x14ac:dyDescent="0.3">
      <c r="C212" s="17" t="s">
        <v>12</v>
      </c>
      <c r="D212" s="17"/>
      <c r="E212" s="17"/>
      <c r="F212" s="17"/>
      <c r="G212" s="18">
        <f>SUM(G202:G211)</f>
        <v>1093.5</v>
      </c>
    </row>
    <row r="213" spans="2:7" ht="13.8" thickTop="1" x14ac:dyDescent="0.25">
      <c r="C213" s="19"/>
      <c r="D213" s="19"/>
      <c r="E213" s="19"/>
      <c r="F213" s="19"/>
      <c r="G213" s="21"/>
    </row>
    <row r="214" spans="2:7" ht="13.5" customHeight="1" thickBot="1" x14ac:dyDescent="0.3">
      <c r="B214" s="10">
        <v>4319</v>
      </c>
      <c r="C214" s="11" t="s">
        <v>125</v>
      </c>
      <c r="D214" s="11"/>
      <c r="E214">
        <v>5169</v>
      </c>
      <c r="F214" t="s">
        <v>126</v>
      </c>
      <c r="G214" s="23">
        <v>90</v>
      </c>
    </row>
    <row r="215" spans="2:7" ht="12.75" customHeight="1" thickTop="1" x14ac:dyDescent="0.25">
      <c r="E215">
        <v>5175</v>
      </c>
      <c r="F215" t="s">
        <v>127</v>
      </c>
      <c r="G215" s="23">
        <v>50</v>
      </c>
    </row>
    <row r="216" spans="2:7" ht="12.75" customHeight="1" x14ac:dyDescent="0.25">
      <c r="E216">
        <v>5194</v>
      </c>
      <c r="F216" t="s">
        <v>128</v>
      </c>
      <c r="G216" s="23">
        <v>70</v>
      </c>
    </row>
    <row r="217" spans="2:7" ht="12.75" customHeight="1" thickBot="1" x14ac:dyDescent="0.3">
      <c r="C217" s="17" t="s">
        <v>12</v>
      </c>
      <c r="D217" s="17"/>
      <c r="E217" s="17"/>
      <c r="F217" s="17"/>
      <c r="G217" s="18">
        <f>SUM(G214:G216)</f>
        <v>210</v>
      </c>
    </row>
    <row r="218" spans="2:7" ht="12.75" customHeight="1" thickTop="1" x14ac:dyDescent="0.25">
      <c r="C218" s="19"/>
      <c r="D218" s="19"/>
      <c r="E218" s="19"/>
      <c r="F218" s="19"/>
      <c r="G218" s="21"/>
    </row>
    <row r="219" spans="2:7" ht="13.5" customHeight="1" thickBot="1" x14ac:dyDescent="0.3">
      <c r="B219" s="10">
        <v>4351</v>
      </c>
      <c r="C219" s="11" t="s">
        <v>129</v>
      </c>
      <c r="D219" s="11"/>
      <c r="E219" s="3">
        <v>5011</v>
      </c>
      <c r="F219" s="3" t="s">
        <v>130</v>
      </c>
      <c r="G219" s="61">
        <v>74</v>
      </c>
    </row>
    <row r="220" spans="2:7" ht="12.75" customHeight="1" thickTop="1" x14ac:dyDescent="0.25">
      <c r="E220" s="3">
        <v>5031</v>
      </c>
      <c r="F220" s="3" t="s">
        <v>131</v>
      </c>
      <c r="G220" s="61">
        <v>19</v>
      </c>
    </row>
    <row r="221" spans="2:7" ht="12.75" customHeight="1" x14ac:dyDescent="0.25">
      <c r="E221" s="3">
        <v>5032</v>
      </c>
      <c r="F221" s="3" t="s">
        <v>132</v>
      </c>
      <c r="G221" s="61">
        <v>7.5</v>
      </c>
    </row>
    <row r="222" spans="2:7" ht="12.75" customHeight="1" x14ac:dyDescent="0.25">
      <c r="E222" s="3">
        <v>5038</v>
      </c>
      <c r="F222" s="3" t="s">
        <v>133</v>
      </c>
      <c r="G222" s="61">
        <v>0.4</v>
      </c>
    </row>
    <row r="223" spans="2:7" ht="12.75" customHeight="1" x14ac:dyDescent="0.25">
      <c r="E223" s="3">
        <v>5137</v>
      </c>
      <c r="F223" s="88" t="s">
        <v>134</v>
      </c>
      <c r="G223" s="61">
        <v>10</v>
      </c>
    </row>
    <row r="224" spans="2:7" ht="12.75" customHeight="1" x14ac:dyDescent="0.25">
      <c r="E224">
        <v>5139</v>
      </c>
      <c r="F224" t="s">
        <v>15</v>
      </c>
      <c r="G224" s="23">
        <v>5</v>
      </c>
    </row>
    <row r="225" spans="1:7" ht="12.75" customHeight="1" x14ac:dyDescent="0.25">
      <c r="E225">
        <v>5151</v>
      </c>
      <c r="F225" t="s">
        <v>55</v>
      </c>
      <c r="G225" s="23">
        <v>1</v>
      </c>
    </row>
    <row r="226" spans="1:7" ht="12.75" customHeight="1" x14ac:dyDescent="0.25">
      <c r="E226">
        <v>5154</v>
      </c>
      <c r="F226" t="s">
        <v>57</v>
      </c>
      <c r="G226" s="23">
        <v>5</v>
      </c>
    </row>
    <row r="227" spans="1:7" ht="12.75" customHeight="1" x14ac:dyDescent="0.25">
      <c r="E227" s="3">
        <v>5169</v>
      </c>
      <c r="F227" s="3" t="s">
        <v>135</v>
      </c>
      <c r="G227" s="61">
        <v>30</v>
      </c>
    </row>
    <row r="228" spans="1:7" ht="12.75" customHeight="1" x14ac:dyDescent="0.25">
      <c r="E228" s="3">
        <v>5171</v>
      </c>
      <c r="F228" s="3" t="s">
        <v>17</v>
      </c>
      <c r="G228" s="61">
        <v>5</v>
      </c>
    </row>
    <row r="229" spans="1:7" ht="13.5" customHeight="1" thickBot="1" x14ac:dyDescent="0.3">
      <c r="C229" s="17" t="s">
        <v>12</v>
      </c>
      <c r="D229" s="17"/>
      <c r="E229" s="17"/>
      <c r="F229" s="17"/>
      <c r="G229" s="18">
        <f>SUM(G219:G228)</f>
        <v>156.9</v>
      </c>
    </row>
    <row r="230" spans="1:7" ht="13.8" thickTop="1" x14ac:dyDescent="0.25">
      <c r="C230" s="19"/>
      <c r="D230" s="19"/>
      <c r="E230" s="19"/>
      <c r="F230" s="19"/>
      <c r="G230" s="21"/>
    </row>
    <row r="231" spans="1:7" x14ac:dyDescent="0.25">
      <c r="B231" s="10">
        <v>5212</v>
      </c>
      <c r="C231" s="46" t="s">
        <v>136</v>
      </c>
      <c r="D231" s="46"/>
      <c r="E231">
        <v>5901</v>
      </c>
      <c r="F231" t="s">
        <v>137</v>
      </c>
      <c r="G231" s="23">
        <v>1</v>
      </c>
    </row>
    <row r="232" spans="1:7" ht="13.8" thickBot="1" x14ac:dyDescent="0.3">
      <c r="C232" s="17" t="s">
        <v>12</v>
      </c>
      <c r="D232" s="17"/>
      <c r="E232" s="17"/>
      <c r="F232" s="17"/>
      <c r="G232" s="18">
        <f>SUM(G231)</f>
        <v>1</v>
      </c>
    </row>
    <row r="233" spans="1:7" ht="12.75" customHeight="1" thickTop="1" x14ac:dyDescent="0.25">
      <c r="C233" s="19"/>
      <c r="D233" s="19"/>
      <c r="E233" s="19"/>
      <c r="F233" s="19"/>
      <c r="G233" s="21"/>
    </row>
    <row r="234" spans="1:7" ht="13.8" thickBot="1" x14ac:dyDescent="0.3">
      <c r="B234" s="10">
        <v>5311</v>
      </c>
      <c r="C234" s="11" t="s">
        <v>138</v>
      </c>
      <c r="D234" s="11"/>
      <c r="E234">
        <v>5137</v>
      </c>
      <c r="F234" t="s">
        <v>139</v>
      </c>
      <c r="G234" s="23">
        <v>20</v>
      </c>
    </row>
    <row r="235" spans="1:7" ht="13.8" thickTop="1" x14ac:dyDescent="0.25">
      <c r="B235" s="10"/>
      <c r="E235">
        <v>5162</v>
      </c>
      <c r="F235" s="41" t="s">
        <v>41</v>
      </c>
      <c r="G235" s="23">
        <v>10</v>
      </c>
    </row>
    <row r="236" spans="1:7" ht="12.75" customHeight="1" x14ac:dyDescent="0.25">
      <c r="E236">
        <v>5321</v>
      </c>
      <c r="F236" t="s">
        <v>140</v>
      </c>
      <c r="G236" s="23">
        <v>110</v>
      </c>
    </row>
    <row r="237" spans="1:7" ht="13.8" thickBot="1" x14ac:dyDescent="0.3">
      <c r="C237" s="17" t="s">
        <v>12</v>
      </c>
      <c r="D237" s="32"/>
      <c r="E237" s="32"/>
      <c r="F237" s="32"/>
      <c r="G237" s="18">
        <f>SUM(G234:G236)</f>
        <v>140</v>
      </c>
    </row>
    <row r="238" spans="1:7" s="13" customFormat="1" ht="12.75" customHeight="1" thickTop="1" x14ac:dyDescent="0.25">
      <c r="C238" s="49"/>
      <c r="D238" s="89"/>
      <c r="E238" s="89"/>
      <c r="F238" s="89"/>
      <c r="G238" s="90"/>
    </row>
    <row r="239" spans="1:7" ht="13.8" thickBot="1" x14ac:dyDescent="0.3">
      <c r="B239" s="10">
        <v>5512</v>
      </c>
      <c r="C239" s="11" t="s">
        <v>141</v>
      </c>
      <c r="D239" s="67"/>
      <c r="E239">
        <v>5021</v>
      </c>
      <c r="F239" t="s">
        <v>6</v>
      </c>
      <c r="G239" s="55">
        <v>0</v>
      </c>
    </row>
    <row r="240" spans="1:7" ht="12.75" customHeight="1" thickTop="1" x14ac:dyDescent="0.3">
      <c r="A240" s="40"/>
      <c r="B240" s="10"/>
      <c r="C240" s="9"/>
      <c r="D240" s="9"/>
      <c r="E240">
        <v>5132</v>
      </c>
      <c r="F240" t="s">
        <v>142</v>
      </c>
      <c r="G240" s="55">
        <v>20</v>
      </c>
    </row>
    <row r="241" spans="2:7" ht="12.75" customHeight="1" x14ac:dyDescent="0.25">
      <c r="C241" s="59"/>
      <c r="D241" s="13"/>
      <c r="E241" s="13">
        <v>5134</v>
      </c>
      <c r="F241" s="13" t="s">
        <v>143</v>
      </c>
      <c r="G241" s="36">
        <v>5</v>
      </c>
    </row>
    <row r="242" spans="2:7" ht="12.75" customHeight="1" x14ac:dyDescent="0.3">
      <c r="B242" s="10"/>
      <c r="C242" s="76"/>
      <c r="D242" s="76"/>
      <c r="E242" s="13">
        <v>5137</v>
      </c>
      <c r="F242" s="13" t="s">
        <v>144</v>
      </c>
      <c r="G242" s="36">
        <v>30</v>
      </c>
    </row>
    <row r="243" spans="2:7" ht="12.75" customHeight="1" x14ac:dyDescent="0.25">
      <c r="C243" s="59"/>
      <c r="D243" s="13"/>
      <c r="E243" s="13">
        <v>5139</v>
      </c>
      <c r="F243" s="13" t="s">
        <v>15</v>
      </c>
      <c r="G243" s="36">
        <v>1</v>
      </c>
    </row>
    <row r="244" spans="2:7" ht="12.75" customHeight="1" x14ac:dyDescent="0.25">
      <c r="C244" s="13"/>
      <c r="D244" s="13"/>
      <c r="E244" s="13">
        <v>5151</v>
      </c>
      <c r="F244" s="13" t="s">
        <v>55</v>
      </c>
      <c r="G244" s="36">
        <v>5</v>
      </c>
    </row>
    <row r="245" spans="2:7" ht="12.75" customHeight="1" x14ac:dyDescent="0.3">
      <c r="C245" s="91"/>
      <c r="D245" s="13"/>
      <c r="E245" s="13">
        <v>5153</v>
      </c>
      <c r="F245" s="13" t="s">
        <v>56</v>
      </c>
      <c r="G245" s="36">
        <v>50</v>
      </c>
    </row>
    <row r="246" spans="2:7" ht="12.75" customHeight="1" x14ac:dyDescent="0.3">
      <c r="C246" s="91"/>
      <c r="D246" s="13"/>
      <c r="E246" s="13">
        <v>5154</v>
      </c>
      <c r="F246" s="13" t="s">
        <v>57</v>
      </c>
      <c r="G246" s="36">
        <v>20</v>
      </c>
    </row>
    <row r="247" spans="2:7" ht="12.75" customHeight="1" x14ac:dyDescent="0.3">
      <c r="C247" s="91"/>
      <c r="D247" s="13"/>
      <c r="E247" s="13">
        <v>5156</v>
      </c>
      <c r="F247" s="13" t="s">
        <v>74</v>
      </c>
      <c r="G247" s="36">
        <v>6</v>
      </c>
    </row>
    <row r="248" spans="2:7" ht="12.75" customHeight="1" x14ac:dyDescent="0.3">
      <c r="C248" s="91"/>
      <c r="D248" s="13"/>
      <c r="E248" s="13">
        <v>5162</v>
      </c>
      <c r="F248" s="13" t="s">
        <v>145</v>
      </c>
      <c r="G248" s="36">
        <v>6</v>
      </c>
    </row>
    <row r="249" spans="2:7" ht="12.75" customHeight="1" x14ac:dyDescent="0.3">
      <c r="C249" s="91"/>
      <c r="D249" s="13"/>
      <c r="E249" s="13">
        <v>5169</v>
      </c>
      <c r="F249" s="13" t="s">
        <v>146</v>
      </c>
      <c r="G249" s="36">
        <v>7</v>
      </c>
    </row>
    <row r="250" spans="2:7" ht="12.75" customHeight="1" x14ac:dyDescent="0.3">
      <c r="C250" s="91"/>
      <c r="D250" s="13"/>
      <c r="E250" s="13">
        <v>5171</v>
      </c>
      <c r="F250" s="13" t="s">
        <v>147</v>
      </c>
      <c r="G250" s="36">
        <v>10</v>
      </c>
    </row>
    <row r="251" spans="2:7" ht="12.75" customHeight="1" x14ac:dyDescent="0.3">
      <c r="C251" s="91"/>
      <c r="D251" s="13"/>
      <c r="E251" s="13">
        <v>5192</v>
      </c>
      <c r="F251" s="13" t="s">
        <v>148</v>
      </c>
      <c r="G251" s="36">
        <v>6</v>
      </c>
    </row>
    <row r="252" spans="2:7" ht="12.75" customHeight="1" x14ac:dyDescent="0.3">
      <c r="C252" s="91"/>
      <c r="D252" s="13"/>
      <c r="E252" s="13">
        <v>5229</v>
      </c>
      <c r="F252" s="13" t="s">
        <v>149</v>
      </c>
      <c r="G252" s="36">
        <v>7</v>
      </c>
    </row>
    <row r="253" spans="2:7" ht="12.75" customHeight="1" x14ac:dyDescent="0.3">
      <c r="C253" s="91"/>
      <c r="D253" s="13"/>
      <c r="E253" s="13">
        <v>6123</v>
      </c>
      <c r="F253" s="35" t="s">
        <v>169</v>
      </c>
      <c r="G253" s="70">
        <v>200</v>
      </c>
    </row>
    <row r="254" spans="2:7" ht="13.8" thickBot="1" x14ac:dyDescent="0.3">
      <c r="C254" s="17" t="s">
        <v>12</v>
      </c>
      <c r="D254" s="92"/>
      <c r="E254" s="92"/>
      <c r="F254" s="92"/>
      <c r="G254" s="18">
        <f>SUM(G239:G253)</f>
        <v>373</v>
      </c>
    </row>
    <row r="255" spans="2:7" ht="12.75" customHeight="1" thickTop="1" x14ac:dyDescent="0.3">
      <c r="C255" s="91"/>
      <c r="D255" s="13"/>
      <c r="E255" s="20"/>
      <c r="F255" s="20"/>
      <c r="G255" s="93"/>
    </row>
    <row r="256" spans="2:7" ht="13.5" customHeight="1" thickBot="1" x14ac:dyDescent="0.3">
      <c r="B256">
        <v>6112</v>
      </c>
      <c r="C256" s="11" t="s">
        <v>150</v>
      </c>
      <c r="D256" s="94"/>
      <c r="E256" s="13">
        <v>5023</v>
      </c>
      <c r="F256" s="13" t="s">
        <v>151</v>
      </c>
      <c r="G256" s="36">
        <v>900</v>
      </c>
    </row>
    <row r="257" spans="1:8" ht="12.75" customHeight="1" thickTop="1" x14ac:dyDescent="0.3">
      <c r="C257" s="91"/>
      <c r="D257" s="13"/>
      <c r="E257" s="13">
        <v>5031</v>
      </c>
      <c r="F257" s="13" t="s">
        <v>131</v>
      </c>
      <c r="G257" s="36">
        <v>140</v>
      </c>
    </row>
    <row r="258" spans="1:8" ht="12.75" customHeight="1" x14ac:dyDescent="0.3">
      <c r="C258" s="91"/>
      <c r="D258" s="13"/>
      <c r="E258" s="13">
        <v>5032</v>
      </c>
      <c r="F258" s="13" t="s">
        <v>132</v>
      </c>
      <c r="G258" s="36">
        <v>80</v>
      </c>
    </row>
    <row r="259" spans="1:8" ht="12.75" customHeight="1" x14ac:dyDescent="0.3">
      <c r="C259" s="91"/>
      <c r="D259" s="13"/>
      <c r="E259" s="13">
        <v>5038</v>
      </c>
      <c r="F259" s="72" t="s">
        <v>152</v>
      </c>
      <c r="G259" s="36">
        <v>3</v>
      </c>
    </row>
    <row r="260" spans="1:8" ht="12.75" customHeight="1" x14ac:dyDescent="0.3">
      <c r="C260" s="91"/>
      <c r="D260" s="13"/>
      <c r="E260" s="13">
        <v>5167</v>
      </c>
      <c r="F260" s="13" t="s">
        <v>153</v>
      </c>
      <c r="G260" s="36">
        <v>20</v>
      </c>
    </row>
    <row r="261" spans="1:8" ht="12.75" customHeight="1" x14ac:dyDescent="0.3">
      <c r="C261" s="91"/>
      <c r="D261" s="13"/>
      <c r="E261" s="13">
        <v>5169</v>
      </c>
      <c r="F261" s="13" t="s">
        <v>154</v>
      </c>
      <c r="G261" s="36">
        <v>8</v>
      </c>
    </row>
    <row r="262" spans="1:8" ht="12.75" customHeight="1" x14ac:dyDescent="0.3">
      <c r="C262" s="91"/>
      <c r="D262" s="13"/>
      <c r="E262" s="13">
        <v>5175</v>
      </c>
      <c r="F262" s="13" t="s">
        <v>45</v>
      </c>
      <c r="G262" s="36">
        <v>25</v>
      </c>
    </row>
    <row r="263" spans="1:8" ht="13.5" customHeight="1" thickBot="1" x14ac:dyDescent="0.3">
      <c r="C263" s="17" t="s">
        <v>12</v>
      </c>
      <c r="D263" s="92"/>
      <c r="E263" s="92"/>
      <c r="F263" s="92"/>
      <c r="G263" s="18">
        <f>SUM(G256:G262)</f>
        <v>1176</v>
      </c>
    </row>
    <row r="264" spans="1:8" ht="13.5" customHeight="1" thickTop="1" x14ac:dyDescent="0.25">
      <c r="B264" s="3"/>
      <c r="C264" s="59"/>
      <c r="D264" s="35"/>
      <c r="E264" s="35"/>
      <c r="F264" s="35"/>
      <c r="G264" s="62"/>
    </row>
    <row r="265" spans="1:8" ht="13.5" customHeight="1" x14ac:dyDescent="0.25">
      <c r="B265" s="3"/>
      <c r="C265" s="59"/>
      <c r="D265" s="35"/>
      <c r="E265" s="35"/>
      <c r="F265" s="35"/>
      <c r="G265" s="62"/>
    </row>
    <row r="266" spans="1:8" ht="13.5" customHeight="1" x14ac:dyDescent="0.25">
      <c r="B266" s="3"/>
      <c r="C266" s="59"/>
      <c r="D266" s="35"/>
      <c r="E266" s="35"/>
      <c r="F266" s="35"/>
      <c r="G266" s="62"/>
    </row>
    <row r="267" spans="1:8" ht="13.5" customHeight="1" x14ac:dyDescent="0.25">
      <c r="B267" s="3"/>
      <c r="C267" s="59"/>
      <c r="D267" s="35"/>
      <c r="E267" s="35"/>
      <c r="F267" s="35"/>
      <c r="G267" s="62"/>
      <c r="H267" s="194" t="s">
        <v>241</v>
      </c>
    </row>
    <row r="268" spans="1:8" ht="13.5" customHeight="1" x14ac:dyDescent="0.25">
      <c r="A268" s="6"/>
      <c r="B268" s="6"/>
      <c r="C268" s="6"/>
      <c r="D268" s="6"/>
      <c r="E268" s="7" t="s">
        <v>2</v>
      </c>
      <c r="F268" s="8" t="s">
        <v>3</v>
      </c>
      <c r="G268" s="8" t="s">
        <v>4</v>
      </c>
    </row>
    <row r="269" spans="1:8" x14ac:dyDescent="0.25">
      <c r="B269">
        <v>6171</v>
      </c>
      <c r="C269" s="95" t="s">
        <v>155</v>
      </c>
      <c r="D269" s="96"/>
      <c r="E269" s="35">
        <v>5011</v>
      </c>
      <c r="F269" s="97" t="s">
        <v>130</v>
      </c>
      <c r="G269" s="14">
        <v>3500</v>
      </c>
    </row>
    <row r="270" spans="1:8" ht="12.75" customHeight="1" x14ac:dyDescent="0.3">
      <c r="C270" s="91"/>
      <c r="D270" s="13"/>
      <c r="E270" s="35">
        <v>5021</v>
      </c>
      <c r="F270" s="97" t="s">
        <v>6</v>
      </c>
      <c r="G270" s="14">
        <v>0</v>
      </c>
    </row>
    <row r="271" spans="1:8" ht="12.75" customHeight="1" x14ac:dyDescent="0.3">
      <c r="C271" s="91"/>
      <c r="D271" s="13"/>
      <c r="E271" s="35">
        <v>5031</v>
      </c>
      <c r="F271" s="97" t="s">
        <v>131</v>
      </c>
      <c r="G271" s="14">
        <v>885</v>
      </c>
    </row>
    <row r="272" spans="1:8" ht="12.75" customHeight="1" x14ac:dyDescent="0.3">
      <c r="C272" s="91"/>
      <c r="D272" s="13"/>
      <c r="E272" s="35">
        <v>5032</v>
      </c>
      <c r="F272" s="97" t="s">
        <v>132</v>
      </c>
      <c r="G272" s="14">
        <v>320</v>
      </c>
    </row>
    <row r="273" spans="1:7" ht="12.75" customHeight="1" x14ac:dyDescent="0.3">
      <c r="C273" s="91"/>
      <c r="D273" s="13"/>
      <c r="E273" s="35">
        <v>5038</v>
      </c>
      <c r="F273" s="97" t="s">
        <v>156</v>
      </c>
      <c r="G273" s="14">
        <v>20</v>
      </c>
    </row>
    <row r="274" spans="1:7" ht="12.75" customHeight="1" x14ac:dyDescent="0.3">
      <c r="C274" s="91"/>
      <c r="D274" s="13"/>
      <c r="E274" s="35">
        <v>5136</v>
      </c>
      <c r="F274" s="97" t="s">
        <v>157</v>
      </c>
      <c r="G274" s="14">
        <v>30</v>
      </c>
    </row>
    <row r="275" spans="1:7" ht="12.75" customHeight="1" x14ac:dyDescent="0.3">
      <c r="C275" s="91"/>
      <c r="D275" s="13"/>
      <c r="E275" s="35">
        <v>5137</v>
      </c>
      <c r="F275" s="97" t="s">
        <v>158</v>
      </c>
      <c r="G275" s="14">
        <v>50</v>
      </c>
    </row>
    <row r="276" spans="1:7" ht="12.75" customHeight="1" x14ac:dyDescent="0.3">
      <c r="C276" s="91"/>
      <c r="D276" s="13"/>
      <c r="E276" s="35">
        <v>5139</v>
      </c>
      <c r="F276" s="97" t="s">
        <v>15</v>
      </c>
      <c r="G276" s="14">
        <v>170</v>
      </c>
    </row>
    <row r="277" spans="1:7" ht="12.75" customHeight="1" x14ac:dyDescent="0.3">
      <c r="A277" s="13"/>
      <c r="B277" s="98"/>
      <c r="C277" s="98"/>
      <c r="D277" s="98"/>
      <c r="E277" s="35">
        <v>5151</v>
      </c>
      <c r="F277" s="97" t="s">
        <v>55</v>
      </c>
      <c r="G277" s="14">
        <v>13</v>
      </c>
    </row>
    <row r="278" spans="1:7" ht="12.75" customHeight="1" x14ac:dyDescent="0.25">
      <c r="A278" s="13"/>
      <c r="B278" s="13"/>
      <c r="C278" s="13"/>
      <c r="D278" s="13"/>
      <c r="E278" s="35">
        <v>5153</v>
      </c>
      <c r="F278" s="97" t="s">
        <v>56</v>
      </c>
      <c r="G278" s="99">
        <v>260</v>
      </c>
    </row>
    <row r="279" spans="1:7" ht="12.75" customHeight="1" x14ac:dyDescent="0.3">
      <c r="A279" s="76"/>
      <c r="B279" s="59"/>
      <c r="C279" s="76"/>
      <c r="D279" s="76"/>
      <c r="E279" s="35">
        <v>5154</v>
      </c>
      <c r="F279" s="97" t="s">
        <v>57</v>
      </c>
      <c r="G279" s="14">
        <v>85</v>
      </c>
    </row>
    <row r="280" spans="1:7" ht="12.75" customHeight="1" x14ac:dyDescent="0.3">
      <c r="A280" s="76"/>
      <c r="B280" s="59"/>
      <c r="C280" s="76"/>
      <c r="D280" s="76"/>
      <c r="E280" s="35">
        <v>5156</v>
      </c>
      <c r="F280" s="97" t="s">
        <v>74</v>
      </c>
      <c r="G280" s="14">
        <v>25</v>
      </c>
    </row>
    <row r="281" spans="1:7" ht="12.75" customHeight="1" x14ac:dyDescent="0.25">
      <c r="A281" s="13"/>
      <c r="B281" s="13"/>
      <c r="C281" s="13"/>
      <c r="D281" s="13"/>
      <c r="E281" s="35">
        <v>5161</v>
      </c>
      <c r="F281" s="97" t="s">
        <v>159</v>
      </c>
      <c r="G281" s="14">
        <v>10</v>
      </c>
    </row>
    <row r="282" spans="1:7" ht="12.75" customHeight="1" x14ac:dyDescent="0.25">
      <c r="A282" s="13"/>
      <c r="B282" s="13"/>
      <c r="C282" s="13"/>
      <c r="D282" s="13"/>
      <c r="E282" s="35">
        <v>5162</v>
      </c>
      <c r="F282" s="97" t="s">
        <v>145</v>
      </c>
      <c r="G282" s="14">
        <v>95</v>
      </c>
    </row>
    <row r="283" spans="1:7" ht="12.75" customHeight="1" x14ac:dyDescent="0.25">
      <c r="A283" s="13"/>
      <c r="B283" s="13"/>
      <c r="C283" s="13"/>
      <c r="D283" s="13"/>
      <c r="E283" s="35">
        <v>5166</v>
      </c>
      <c r="F283" s="100" t="s">
        <v>160</v>
      </c>
      <c r="G283" s="14">
        <v>80</v>
      </c>
    </row>
    <row r="284" spans="1:7" ht="12.75" customHeight="1" x14ac:dyDescent="0.25">
      <c r="A284" s="13"/>
      <c r="B284" s="13"/>
      <c r="C284" s="13"/>
      <c r="D284" s="13"/>
      <c r="E284" s="35">
        <v>5167</v>
      </c>
      <c r="F284" s="97" t="s">
        <v>153</v>
      </c>
      <c r="G284" s="14">
        <v>30</v>
      </c>
    </row>
    <row r="285" spans="1:7" ht="12.75" customHeight="1" x14ac:dyDescent="0.25">
      <c r="A285" s="13"/>
      <c r="B285" s="13"/>
      <c r="C285" s="13"/>
      <c r="D285" s="13"/>
      <c r="E285" s="35">
        <v>5169</v>
      </c>
      <c r="F285" s="100" t="s">
        <v>161</v>
      </c>
      <c r="G285" s="14">
        <v>10</v>
      </c>
    </row>
    <row r="286" spans="1:7" ht="12.75" customHeight="1" x14ac:dyDescent="0.25">
      <c r="E286" s="41">
        <v>5169</v>
      </c>
      <c r="F286" s="101" t="s">
        <v>42</v>
      </c>
      <c r="G286" s="15">
        <v>120</v>
      </c>
    </row>
    <row r="287" spans="1:7" ht="12.75" customHeight="1" x14ac:dyDescent="0.25">
      <c r="E287" s="41">
        <v>5169</v>
      </c>
      <c r="F287" s="101" t="s">
        <v>154</v>
      </c>
      <c r="G287" s="15">
        <v>40</v>
      </c>
    </row>
    <row r="288" spans="1:7" ht="12.75" customHeight="1" x14ac:dyDescent="0.25">
      <c r="E288">
        <v>5169</v>
      </c>
      <c r="F288" s="101" t="s">
        <v>162</v>
      </c>
      <c r="G288" s="102">
        <v>50</v>
      </c>
    </row>
    <row r="289" spans="1:7" ht="12.75" customHeight="1" x14ac:dyDescent="0.25">
      <c r="C289" s="35"/>
      <c r="D289" s="35"/>
      <c r="E289" s="35">
        <v>5171</v>
      </c>
      <c r="F289" s="35" t="s">
        <v>163</v>
      </c>
      <c r="G289" s="36">
        <v>80</v>
      </c>
    </row>
    <row r="290" spans="1:7" ht="12.75" customHeight="1" x14ac:dyDescent="0.25">
      <c r="C290" s="35"/>
      <c r="D290" s="35"/>
      <c r="E290" s="35">
        <v>5172</v>
      </c>
      <c r="F290" s="35" t="s">
        <v>43</v>
      </c>
      <c r="G290" s="36">
        <v>20</v>
      </c>
    </row>
    <row r="291" spans="1:7" ht="12.75" customHeight="1" x14ac:dyDescent="0.3">
      <c r="B291" s="10"/>
      <c r="C291" s="9"/>
      <c r="D291" s="9"/>
      <c r="E291">
        <v>5173</v>
      </c>
      <c r="F291" s="3" t="s">
        <v>44</v>
      </c>
      <c r="G291" s="23">
        <v>8</v>
      </c>
    </row>
    <row r="292" spans="1:7" ht="12.75" customHeight="1" x14ac:dyDescent="0.3">
      <c r="B292" s="10"/>
      <c r="C292" s="9"/>
      <c r="D292" s="9"/>
      <c r="E292">
        <v>5175</v>
      </c>
      <c r="F292" s="3" t="s">
        <v>45</v>
      </c>
      <c r="G292" s="23">
        <v>20</v>
      </c>
    </row>
    <row r="293" spans="1:7" ht="12.75" customHeight="1" x14ac:dyDescent="0.3">
      <c r="B293" s="10"/>
      <c r="C293" s="9"/>
      <c r="D293" s="9"/>
      <c r="E293">
        <v>5194</v>
      </c>
      <c r="F293" s="3" t="s">
        <v>164</v>
      </c>
      <c r="G293" s="23">
        <v>25</v>
      </c>
    </row>
    <row r="294" spans="1:7" ht="12.75" customHeight="1" x14ac:dyDescent="0.25">
      <c r="C294" s="35"/>
      <c r="D294" s="35"/>
      <c r="E294" s="35">
        <v>5221</v>
      </c>
      <c r="F294" s="35" t="s">
        <v>165</v>
      </c>
      <c r="G294" s="36">
        <v>30</v>
      </c>
    </row>
    <row r="295" spans="1:7" ht="12.75" customHeight="1" x14ac:dyDescent="0.25">
      <c r="C295" s="35"/>
      <c r="D295" s="35"/>
      <c r="E295" s="35">
        <v>5321</v>
      </c>
      <c r="F295" s="35" t="s">
        <v>166</v>
      </c>
      <c r="G295" s="36">
        <v>15</v>
      </c>
    </row>
    <row r="296" spans="1:7" ht="12.75" customHeight="1" x14ac:dyDescent="0.25">
      <c r="B296" s="10"/>
      <c r="C296" s="103"/>
      <c r="D296" s="103"/>
      <c r="E296" s="35">
        <v>5329</v>
      </c>
      <c r="F296" s="35" t="s">
        <v>167</v>
      </c>
      <c r="G296" s="36">
        <v>42</v>
      </c>
    </row>
    <row r="297" spans="1:7" ht="12.75" customHeight="1" x14ac:dyDescent="0.25">
      <c r="C297" s="35"/>
      <c r="D297" s="35"/>
      <c r="E297" s="35">
        <v>5362</v>
      </c>
      <c r="F297" s="35" t="s">
        <v>107</v>
      </c>
      <c r="G297" s="36">
        <v>15</v>
      </c>
    </row>
    <row r="298" spans="1:7" ht="12.75" customHeight="1" x14ac:dyDescent="0.25">
      <c r="A298" s="25"/>
      <c r="B298" s="25"/>
      <c r="C298" s="35"/>
      <c r="D298" s="35"/>
      <c r="E298" s="35">
        <v>6122</v>
      </c>
      <c r="F298" s="100" t="s">
        <v>168</v>
      </c>
      <c r="G298" s="104">
        <v>60</v>
      </c>
    </row>
    <row r="299" spans="1:7" ht="12.75" customHeight="1" x14ac:dyDescent="0.25">
      <c r="A299" s="25"/>
      <c r="B299" s="25"/>
      <c r="C299" s="35"/>
      <c r="D299" s="35"/>
      <c r="E299" s="35">
        <v>6123</v>
      </c>
      <c r="F299" s="100" t="s">
        <v>169</v>
      </c>
      <c r="G299" s="104">
        <v>0</v>
      </c>
    </row>
    <row r="300" spans="1:7" ht="13.5" customHeight="1" thickBot="1" x14ac:dyDescent="0.35">
      <c r="A300" s="9"/>
      <c r="B300" s="10"/>
      <c r="C300" s="17" t="s">
        <v>12</v>
      </c>
      <c r="D300" s="17"/>
      <c r="E300" s="17"/>
      <c r="F300" s="17"/>
      <c r="G300" s="18">
        <f>SUM(G269:G299)</f>
        <v>6108</v>
      </c>
    </row>
    <row r="301" spans="1:7" ht="12.75" customHeight="1" thickTop="1" x14ac:dyDescent="0.3">
      <c r="A301" s="9"/>
      <c r="B301" s="10"/>
      <c r="C301" s="53"/>
      <c r="D301" s="53"/>
      <c r="E301" s="19"/>
      <c r="F301" s="19"/>
      <c r="G301" s="21"/>
    </row>
    <row r="302" spans="1:7" ht="13.8" thickBot="1" x14ac:dyDescent="0.3">
      <c r="B302" s="10">
        <v>6310</v>
      </c>
      <c r="C302" s="11" t="s">
        <v>170</v>
      </c>
      <c r="D302" s="11"/>
      <c r="E302">
        <v>5163</v>
      </c>
      <c r="F302" t="s">
        <v>171</v>
      </c>
      <c r="G302" s="23">
        <v>30</v>
      </c>
    </row>
    <row r="303" spans="1:7" ht="14.4" thickTop="1" thickBot="1" x14ac:dyDescent="0.3">
      <c r="C303" s="30" t="s">
        <v>12</v>
      </c>
      <c r="D303" s="30"/>
      <c r="E303" s="17"/>
      <c r="F303" s="17"/>
      <c r="G303" s="18">
        <f>SUM(G302:G302)</f>
        <v>30</v>
      </c>
    </row>
    <row r="304" spans="1:7" ht="12.75" customHeight="1" thickTop="1" x14ac:dyDescent="0.25">
      <c r="C304" s="73"/>
      <c r="D304" s="73"/>
      <c r="E304" s="73"/>
      <c r="F304" s="73"/>
      <c r="G304" s="74"/>
    </row>
    <row r="305" spans="2:10" ht="13.5" customHeight="1" thickBot="1" x14ac:dyDescent="0.3">
      <c r="B305" s="10">
        <v>6320</v>
      </c>
      <c r="C305" s="12" t="s">
        <v>172</v>
      </c>
      <c r="D305" s="12"/>
      <c r="E305">
        <v>5163</v>
      </c>
      <c r="F305" t="s">
        <v>173</v>
      </c>
      <c r="G305" s="61">
        <v>230</v>
      </c>
    </row>
    <row r="306" spans="2:10" ht="14.4" thickTop="1" thickBot="1" x14ac:dyDescent="0.3">
      <c r="C306" s="30" t="s">
        <v>12</v>
      </c>
      <c r="D306" s="30"/>
      <c r="E306" s="17"/>
      <c r="F306" s="17"/>
      <c r="G306" s="18">
        <f>SUM(G305:G305)</f>
        <v>230</v>
      </c>
    </row>
    <row r="307" spans="2:10" ht="13.8" thickTop="1" x14ac:dyDescent="0.25">
      <c r="C307" s="37"/>
      <c r="D307" s="37"/>
      <c r="E307" s="37"/>
      <c r="F307" s="37"/>
      <c r="G307" s="105"/>
    </row>
    <row r="308" spans="2:10" ht="15.6" x14ac:dyDescent="0.3">
      <c r="B308" s="10"/>
      <c r="C308" s="106" t="s">
        <v>174</v>
      </c>
      <c r="D308" s="106"/>
      <c r="E308" s="107"/>
      <c r="F308" s="107"/>
      <c r="G308" s="108">
        <f>G306+G303+G300+G263+G254+G237+G232+G229+G217+G212+G189+G186+G171+G168+G161+G158+G154+G146+G134+G121+G117+G112+G99+G93+G73+G64+G47+G40+G35+G31+G27+G22+G19+G12</f>
        <v>26194</v>
      </c>
      <c r="H308" s="276"/>
      <c r="I308" s="276"/>
      <c r="J308" s="61"/>
    </row>
    <row r="309" spans="2:10" ht="15.6" x14ac:dyDescent="0.3">
      <c r="B309" s="10"/>
      <c r="C309" s="9"/>
      <c r="D309" s="9"/>
      <c r="F309" s="195" t="s">
        <v>175</v>
      </c>
      <c r="G309" s="23">
        <f>G11+G18+G39+G92+G111+G133+G145+G153+G160+G211+G253+G298+G299</f>
        <v>3740</v>
      </c>
      <c r="H309" s="3"/>
      <c r="I309" s="3"/>
      <c r="J309" s="61"/>
    </row>
    <row r="310" spans="2:10" x14ac:dyDescent="0.25">
      <c r="F310" t="s">
        <v>26</v>
      </c>
      <c r="G310" s="23">
        <f>G308-G309</f>
        <v>22454</v>
      </c>
    </row>
    <row r="311" spans="2:10" ht="13.8" thickBot="1" x14ac:dyDescent="0.3"/>
    <row r="312" spans="2:10" ht="13.8" thickBot="1" x14ac:dyDescent="0.3">
      <c r="B312" s="109" t="s">
        <v>176</v>
      </c>
      <c r="C312" s="110">
        <v>25912</v>
      </c>
      <c r="D312" s="111"/>
      <c r="E312" s="112" t="s">
        <v>177</v>
      </c>
      <c r="F312" s="112"/>
      <c r="G312" s="171">
        <f>C312-G308</f>
        <v>-282</v>
      </c>
    </row>
    <row r="313" spans="2:10" x14ac:dyDescent="0.25">
      <c r="B313" s="109" t="s">
        <v>178</v>
      </c>
      <c r="C313" s="110">
        <f>G308</f>
        <v>26194</v>
      </c>
      <c r="D313" s="111"/>
      <c r="E313" s="112" t="s">
        <v>234</v>
      </c>
      <c r="F313" s="112"/>
      <c r="G313" s="111"/>
    </row>
    <row r="314" spans="2:10" x14ac:dyDescent="0.25">
      <c r="B314" s="111"/>
      <c r="C314" s="113"/>
      <c r="D314" s="111"/>
      <c r="E314" s="112" t="s">
        <v>235</v>
      </c>
      <c r="F314" s="112"/>
      <c r="G314" s="112"/>
    </row>
    <row r="317" spans="2:10" x14ac:dyDescent="0.25">
      <c r="D317" s="41"/>
      <c r="F317" s="55"/>
    </row>
    <row r="322" spans="2:9" x14ac:dyDescent="0.25">
      <c r="B322" s="112" t="s">
        <v>179</v>
      </c>
      <c r="C322" s="112"/>
      <c r="D322" s="112"/>
      <c r="E322" s="112"/>
      <c r="F322" s="112"/>
      <c r="G322" s="112"/>
    </row>
    <row r="323" spans="2:9" x14ac:dyDescent="0.25">
      <c r="B323" s="112" t="s">
        <v>180</v>
      </c>
      <c r="C323" s="112"/>
      <c r="D323" s="112"/>
      <c r="E323" s="112"/>
      <c r="F323" s="112"/>
      <c r="G323" s="112"/>
    </row>
    <row r="326" spans="2:9" x14ac:dyDescent="0.25">
      <c r="H326" s="111"/>
      <c r="I326" s="111"/>
    </row>
    <row r="327" spans="2:9" x14ac:dyDescent="0.25">
      <c r="H327" s="111"/>
      <c r="I327" s="111"/>
    </row>
    <row r="329" spans="2:9" x14ac:dyDescent="0.25">
      <c r="B329" s="114" t="s">
        <v>236</v>
      </c>
      <c r="C329" s="3"/>
      <c r="D329" s="3"/>
    </row>
    <row r="333" spans="2:9" x14ac:dyDescent="0.25">
      <c r="H333" s="194" t="s">
        <v>242</v>
      </c>
    </row>
  </sheetData>
  <mergeCells count="1">
    <mergeCell ref="H308:I308"/>
  </mergeCells>
  <pageMargins left="0.39370078740157483" right="0.19685039370078741" top="0" bottom="0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topLeftCell="A34" zoomScaleNormal="100" workbookViewId="0">
      <selection activeCell="C45" sqref="C45"/>
    </sheetView>
  </sheetViews>
  <sheetFormatPr defaultRowHeight="13.2" x14ac:dyDescent="0.25"/>
  <cols>
    <col min="1" max="1" width="4.77734375" customWidth="1"/>
    <col min="2" max="2" width="31.88671875" customWidth="1"/>
    <col min="3" max="3" width="3.5546875" customWidth="1"/>
    <col min="4" max="4" width="2.6640625" customWidth="1"/>
    <col min="5" max="5" width="5.88671875" customWidth="1"/>
    <col min="6" max="8" width="4.88671875" customWidth="1"/>
    <col min="9" max="9" width="5.88671875" customWidth="1"/>
    <col min="10" max="10" width="9.44140625" customWidth="1"/>
    <col min="12" max="12" width="9.109375" bestFit="1" customWidth="1"/>
    <col min="14" max="14" width="9.109375" bestFit="1" customWidth="1"/>
    <col min="257" max="257" width="7.44140625" customWidth="1"/>
    <col min="258" max="258" width="31.88671875" customWidth="1"/>
    <col min="259" max="259" width="3.5546875" customWidth="1"/>
    <col min="260" max="260" width="2.6640625" customWidth="1"/>
    <col min="261" max="261" width="5.88671875" customWidth="1"/>
    <col min="262" max="264" width="4.88671875" customWidth="1"/>
    <col min="265" max="265" width="5.88671875" customWidth="1"/>
    <col min="266" max="266" width="9.44140625" customWidth="1"/>
    <col min="268" max="268" width="9.109375" bestFit="1" customWidth="1"/>
    <col min="270" max="270" width="9.109375" bestFit="1" customWidth="1"/>
    <col min="513" max="513" width="7.44140625" customWidth="1"/>
    <col min="514" max="514" width="31.88671875" customWidth="1"/>
    <col min="515" max="515" width="3.5546875" customWidth="1"/>
    <col min="516" max="516" width="2.6640625" customWidth="1"/>
    <col min="517" max="517" width="5.88671875" customWidth="1"/>
    <col min="518" max="520" width="4.88671875" customWidth="1"/>
    <col min="521" max="521" width="5.88671875" customWidth="1"/>
    <col min="522" max="522" width="9.44140625" customWidth="1"/>
    <col min="524" max="524" width="9.109375" bestFit="1" customWidth="1"/>
    <col min="526" max="526" width="9.109375" bestFit="1" customWidth="1"/>
    <col min="769" max="769" width="7.44140625" customWidth="1"/>
    <col min="770" max="770" width="31.88671875" customWidth="1"/>
    <col min="771" max="771" width="3.5546875" customWidth="1"/>
    <col min="772" max="772" width="2.6640625" customWidth="1"/>
    <col min="773" max="773" width="5.88671875" customWidth="1"/>
    <col min="774" max="776" width="4.88671875" customWidth="1"/>
    <col min="777" max="777" width="5.88671875" customWidth="1"/>
    <col min="778" max="778" width="9.44140625" customWidth="1"/>
    <col min="780" max="780" width="9.109375" bestFit="1" customWidth="1"/>
    <col min="782" max="782" width="9.109375" bestFit="1" customWidth="1"/>
    <col min="1025" max="1025" width="7.44140625" customWidth="1"/>
    <col min="1026" max="1026" width="31.88671875" customWidth="1"/>
    <col min="1027" max="1027" width="3.5546875" customWidth="1"/>
    <col min="1028" max="1028" width="2.6640625" customWidth="1"/>
    <col min="1029" max="1029" width="5.88671875" customWidth="1"/>
    <col min="1030" max="1032" width="4.88671875" customWidth="1"/>
    <col min="1033" max="1033" width="5.88671875" customWidth="1"/>
    <col min="1034" max="1034" width="9.44140625" customWidth="1"/>
    <col min="1036" max="1036" width="9.109375" bestFit="1" customWidth="1"/>
    <col min="1038" max="1038" width="9.109375" bestFit="1" customWidth="1"/>
    <col min="1281" max="1281" width="7.44140625" customWidth="1"/>
    <col min="1282" max="1282" width="31.88671875" customWidth="1"/>
    <col min="1283" max="1283" width="3.5546875" customWidth="1"/>
    <col min="1284" max="1284" width="2.6640625" customWidth="1"/>
    <col min="1285" max="1285" width="5.88671875" customWidth="1"/>
    <col min="1286" max="1288" width="4.88671875" customWidth="1"/>
    <col min="1289" max="1289" width="5.88671875" customWidth="1"/>
    <col min="1290" max="1290" width="9.44140625" customWidth="1"/>
    <col min="1292" max="1292" width="9.109375" bestFit="1" customWidth="1"/>
    <col min="1294" max="1294" width="9.109375" bestFit="1" customWidth="1"/>
    <col min="1537" max="1537" width="7.44140625" customWidth="1"/>
    <col min="1538" max="1538" width="31.88671875" customWidth="1"/>
    <col min="1539" max="1539" width="3.5546875" customWidth="1"/>
    <col min="1540" max="1540" width="2.6640625" customWidth="1"/>
    <col min="1541" max="1541" width="5.88671875" customWidth="1"/>
    <col min="1542" max="1544" width="4.88671875" customWidth="1"/>
    <col min="1545" max="1545" width="5.88671875" customWidth="1"/>
    <col min="1546" max="1546" width="9.44140625" customWidth="1"/>
    <col min="1548" max="1548" width="9.109375" bestFit="1" customWidth="1"/>
    <col min="1550" max="1550" width="9.109375" bestFit="1" customWidth="1"/>
    <col min="1793" max="1793" width="7.44140625" customWidth="1"/>
    <col min="1794" max="1794" width="31.88671875" customWidth="1"/>
    <col min="1795" max="1795" width="3.5546875" customWidth="1"/>
    <col min="1796" max="1796" width="2.6640625" customWidth="1"/>
    <col min="1797" max="1797" width="5.88671875" customWidth="1"/>
    <col min="1798" max="1800" width="4.88671875" customWidth="1"/>
    <col min="1801" max="1801" width="5.88671875" customWidth="1"/>
    <col min="1802" max="1802" width="9.44140625" customWidth="1"/>
    <col min="1804" max="1804" width="9.109375" bestFit="1" customWidth="1"/>
    <col min="1806" max="1806" width="9.109375" bestFit="1" customWidth="1"/>
    <col min="2049" max="2049" width="7.44140625" customWidth="1"/>
    <col min="2050" max="2050" width="31.88671875" customWidth="1"/>
    <col min="2051" max="2051" width="3.5546875" customWidth="1"/>
    <col min="2052" max="2052" width="2.6640625" customWidth="1"/>
    <col min="2053" max="2053" width="5.88671875" customWidth="1"/>
    <col min="2054" max="2056" width="4.88671875" customWidth="1"/>
    <col min="2057" max="2057" width="5.88671875" customWidth="1"/>
    <col min="2058" max="2058" width="9.44140625" customWidth="1"/>
    <col min="2060" max="2060" width="9.109375" bestFit="1" customWidth="1"/>
    <col min="2062" max="2062" width="9.109375" bestFit="1" customWidth="1"/>
    <col min="2305" max="2305" width="7.44140625" customWidth="1"/>
    <col min="2306" max="2306" width="31.88671875" customWidth="1"/>
    <col min="2307" max="2307" width="3.5546875" customWidth="1"/>
    <col min="2308" max="2308" width="2.6640625" customWidth="1"/>
    <col min="2309" max="2309" width="5.88671875" customWidth="1"/>
    <col min="2310" max="2312" width="4.88671875" customWidth="1"/>
    <col min="2313" max="2313" width="5.88671875" customWidth="1"/>
    <col min="2314" max="2314" width="9.44140625" customWidth="1"/>
    <col min="2316" max="2316" width="9.109375" bestFit="1" customWidth="1"/>
    <col min="2318" max="2318" width="9.109375" bestFit="1" customWidth="1"/>
    <col min="2561" max="2561" width="7.44140625" customWidth="1"/>
    <col min="2562" max="2562" width="31.88671875" customWidth="1"/>
    <col min="2563" max="2563" width="3.5546875" customWidth="1"/>
    <col min="2564" max="2564" width="2.6640625" customWidth="1"/>
    <col min="2565" max="2565" width="5.88671875" customWidth="1"/>
    <col min="2566" max="2568" width="4.88671875" customWidth="1"/>
    <col min="2569" max="2569" width="5.88671875" customWidth="1"/>
    <col min="2570" max="2570" width="9.44140625" customWidth="1"/>
    <col min="2572" max="2572" width="9.109375" bestFit="1" customWidth="1"/>
    <col min="2574" max="2574" width="9.109375" bestFit="1" customWidth="1"/>
    <col min="2817" max="2817" width="7.44140625" customWidth="1"/>
    <col min="2818" max="2818" width="31.88671875" customWidth="1"/>
    <col min="2819" max="2819" width="3.5546875" customWidth="1"/>
    <col min="2820" max="2820" width="2.6640625" customWidth="1"/>
    <col min="2821" max="2821" width="5.88671875" customWidth="1"/>
    <col min="2822" max="2824" width="4.88671875" customWidth="1"/>
    <col min="2825" max="2825" width="5.88671875" customWidth="1"/>
    <col min="2826" max="2826" width="9.44140625" customWidth="1"/>
    <col min="2828" max="2828" width="9.109375" bestFit="1" customWidth="1"/>
    <col min="2830" max="2830" width="9.109375" bestFit="1" customWidth="1"/>
    <col min="3073" max="3073" width="7.44140625" customWidth="1"/>
    <col min="3074" max="3074" width="31.88671875" customWidth="1"/>
    <col min="3075" max="3075" width="3.5546875" customWidth="1"/>
    <col min="3076" max="3076" width="2.6640625" customWidth="1"/>
    <col min="3077" max="3077" width="5.88671875" customWidth="1"/>
    <col min="3078" max="3080" width="4.88671875" customWidth="1"/>
    <col min="3081" max="3081" width="5.88671875" customWidth="1"/>
    <col min="3082" max="3082" width="9.44140625" customWidth="1"/>
    <col min="3084" max="3084" width="9.109375" bestFit="1" customWidth="1"/>
    <col min="3086" max="3086" width="9.109375" bestFit="1" customWidth="1"/>
    <col min="3329" max="3329" width="7.44140625" customWidth="1"/>
    <col min="3330" max="3330" width="31.88671875" customWidth="1"/>
    <col min="3331" max="3331" width="3.5546875" customWidth="1"/>
    <col min="3332" max="3332" width="2.6640625" customWidth="1"/>
    <col min="3333" max="3333" width="5.88671875" customWidth="1"/>
    <col min="3334" max="3336" width="4.88671875" customWidth="1"/>
    <col min="3337" max="3337" width="5.88671875" customWidth="1"/>
    <col min="3338" max="3338" width="9.44140625" customWidth="1"/>
    <col min="3340" max="3340" width="9.109375" bestFit="1" customWidth="1"/>
    <col min="3342" max="3342" width="9.109375" bestFit="1" customWidth="1"/>
    <col min="3585" max="3585" width="7.44140625" customWidth="1"/>
    <col min="3586" max="3586" width="31.88671875" customWidth="1"/>
    <col min="3587" max="3587" width="3.5546875" customWidth="1"/>
    <col min="3588" max="3588" width="2.6640625" customWidth="1"/>
    <col min="3589" max="3589" width="5.88671875" customWidth="1"/>
    <col min="3590" max="3592" width="4.88671875" customWidth="1"/>
    <col min="3593" max="3593" width="5.88671875" customWidth="1"/>
    <col min="3594" max="3594" width="9.44140625" customWidth="1"/>
    <col min="3596" max="3596" width="9.109375" bestFit="1" customWidth="1"/>
    <col min="3598" max="3598" width="9.109375" bestFit="1" customWidth="1"/>
    <col min="3841" max="3841" width="7.44140625" customWidth="1"/>
    <col min="3842" max="3842" width="31.88671875" customWidth="1"/>
    <col min="3843" max="3843" width="3.5546875" customWidth="1"/>
    <col min="3844" max="3844" width="2.6640625" customWidth="1"/>
    <col min="3845" max="3845" width="5.88671875" customWidth="1"/>
    <col min="3846" max="3848" width="4.88671875" customWidth="1"/>
    <col min="3849" max="3849" width="5.88671875" customWidth="1"/>
    <col min="3850" max="3850" width="9.44140625" customWidth="1"/>
    <col min="3852" max="3852" width="9.109375" bestFit="1" customWidth="1"/>
    <col min="3854" max="3854" width="9.109375" bestFit="1" customWidth="1"/>
    <col min="4097" max="4097" width="7.44140625" customWidth="1"/>
    <col min="4098" max="4098" width="31.88671875" customWidth="1"/>
    <col min="4099" max="4099" width="3.5546875" customWidth="1"/>
    <col min="4100" max="4100" width="2.6640625" customWidth="1"/>
    <col min="4101" max="4101" width="5.88671875" customWidth="1"/>
    <col min="4102" max="4104" width="4.88671875" customWidth="1"/>
    <col min="4105" max="4105" width="5.88671875" customWidth="1"/>
    <col min="4106" max="4106" width="9.44140625" customWidth="1"/>
    <col min="4108" max="4108" width="9.109375" bestFit="1" customWidth="1"/>
    <col min="4110" max="4110" width="9.109375" bestFit="1" customWidth="1"/>
    <col min="4353" max="4353" width="7.44140625" customWidth="1"/>
    <col min="4354" max="4354" width="31.88671875" customWidth="1"/>
    <col min="4355" max="4355" width="3.5546875" customWidth="1"/>
    <col min="4356" max="4356" width="2.6640625" customWidth="1"/>
    <col min="4357" max="4357" width="5.88671875" customWidth="1"/>
    <col min="4358" max="4360" width="4.88671875" customWidth="1"/>
    <col min="4361" max="4361" width="5.88671875" customWidth="1"/>
    <col min="4362" max="4362" width="9.44140625" customWidth="1"/>
    <col min="4364" max="4364" width="9.109375" bestFit="1" customWidth="1"/>
    <col min="4366" max="4366" width="9.109375" bestFit="1" customWidth="1"/>
    <col min="4609" max="4609" width="7.44140625" customWidth="1"/>
    <col min="4610" max="4610" width="31.88671875" customWidth="1"/>
    <col min="4611" max="4611" width="3.5546875" customWidth="1"/>
    <col min="4612" max="4612" width="2.6640625" customWidth="1"/>
    <col min="4613" max="4613" width="5.88671875" customWidth="1"/>
    <col min="4614" max="4616" width="4.88671875" customWidth="1"/>
    <col min="4617" max="4617" width="5.88671875" customWidth="1"/>
    <col min="4618" max="4618" width="9.44140625" customWidth="1"/>
    <col min="4620" max="4620" width="9.109375" bestFit="1" customWidth="1"/>
    <col min="4622" max="4622" width="9.109375" bestFit="1" customWidth="1"/>
    <col min="4865" max="4865" width="7.44140625" customWidth="1"/>
    <col min="4866" max="4866" width="31.88671875" customWidth="1"/>
    <col min="4867" max="4867" width="3.5546875" customWidth="1"/>
    <col min="4868" max="4868" width="2.6640625" customWidth="1"/>
    <col min="4869" max="4869" width="5.88671875" customWidth="1"/>
    <col min="4870" max="4872" width="4.88671875" customWidth="1"/>
    <col min="4873" max="4873" width="5.88671875" customWidth="1"/>
    <col min="4874" max="4874" width="9.44140625" customWidth="1"/>
    <col min="4876" max="4876" width="9.109375" bestFit="1" customWidth="1"/>
    <col min="4878" max="4878" width="9.109375" bestFit="1" customWidth="1"/>
    <col min="5121" max="5121" width="7.44140625" customWidth="1"/>
    <col min="5122" max="5122" width="31.88671875" customWidth="1"/>
    <col min="5123" max="5123" width="3.5546875" customWidth="1"/>
    <col min="5124" max="5124" width="2.6640625" customWidth="1"/>
    <col min="5125" max="5125" width="5.88671875" customWidth="1"/>
    <col min="5126" max="5128" width="4.88671875" customWidth="1"/>
    <col min="5129" max="5129" width="5.88671875" customWidth="1"/>
    <col min="5130" max="5130" width="9.44140625" customWidth="1"/>
    <col min="5132" max="5132" width="9.109375" bestFit="1" customWidth="1"/>
    <col min="5134" max="5134" width="9.109375" bestFit="1" customWidth="1"/>
    <col min="5377" max="5377" width="7.44140625" customWidth="1"/>
    <col min="5378" max="5378" width="31.88671875" customWidth="1"/>
    <col min="5379" max="5379" width="3.5546875" customWidth="1"/>
    <col min="5380" max="5380" width="2.6640625" customWidth="1"/>
    <col min="5381" max="5381" width="5.88671875" customWidth="1"/>
    <col min="5382" max="5384" width="4.88671875" customWidth="1"/>
    <col min="5385" max="5385" width="5.88671875" customWidth="1"/>
    <col min="5386" max="5386" width="9.44140625" customWidth="1"/>
    <col min="5388" max="5388" width="9.109375" bestFit="1" customWidth="1"/>
    <col min="5390" max="5390" width="9.109375" bestFit="1" customWidth="1"/>
    <col min="5633" max="5633" width="7.44140625" customWidth="1"/>
    <col min="5634" max="5634" width="31.88671875" customWidth="1"/>
    <col min="5635" max="5635" width="3.5546875" customWidth="1"/>
    <col min="5636" max="5636" width="2.6640625" customWidth="1"/>
    <col min="5637" max="5637" width="5.88671875" customWidth="1"/>
    <col min="5638" max="5640" width="4.88671875" customWidth="1"/>
    <col min="5641" max="5641" width="5.88671875" customWidth="1"/>
    <col min="5642" max="5642" width="9.44140625" customWidth="1"/>
    <col min="5644" max="5644" width="9.109375" bestFit="1" customWidth="1"/>
    <col min="5646" max="5646" width="9.109375" bestFit="1" customWidth="1"/>
    <col min="5889" max="5889" width="7.44140625" customWidth="1"/>
    <col min="5890" max="5890" width="31.88671875" customWidth="1"/>
    <col min="5891" max="5891" width="3.5546875" customWidth="1"/>
    <col min="5892" max="5892" width="2.6640625" customWidth="1"/>
    <col min="5893" max="5893" width="5.88671875" customWidth="1"/>
    <col min="5894" max="5896" width="4.88671875" customWidth="1"/>
    <col min="5897" max="5897" width="5.88671875" customWidth="1"/>
    <col min="5898" max="5898" width="9.44140625" customWidth="1"/>
    <col min="5900" max="5900" width="9.109375" bestFit="1" customWidth="1"/>
    <col min="5902" max="5902" width="9.109375" bestFit="1" customWidth="1"/>
    <col min="6145" max="6145" width="7.44140625" customWidth="1"/>
    <col min="6146" max="6146" width="31.88671875" customWidth="1"/>
    <col min="6147" max="6147" width="3.5546875" customWidth="1"/>
    <col min="6148" max="6148" width="2.6640625" customWidth="1"/>
    <col min="6149" max="6149" width="5.88671875" customWidth="1"/>
    <col min="6150" max="6152" width="4.88671875" customWidth="1"/>
    <col min="6153" max="6153" width="5.88671875" customWidth="1"/>
    <col min="6154" max="6154" width="9.44140625" customWidth="1"/>
    <col min="6156" max="6156" width="9.109375" bestFit="1" customWidth="1"/>
    <col min="6158" max="6158" width="9.109375" bestFit="1" customWidth="1"/>
    <col min="6401" max="6401" width="7.44140625" customWidth="1"/>
    <col min="6402" max="6402" width="31.88671875" customWidth="1"/>
    <col min="6403" max="6403" width="3.5546875" customWidth="1"/>
    <col min="6404" max="6404" width="2.6640625" customWidth="1"/>
    <col min="6405" max="6405" width="5.88671875" customWidth="1"/>
    <col min="6406" max="6408" width="4.88671875" customWidth="1"/>
    <col min="6409" max="6409" width="5.88671875" customWidth="1"/>
    <col min="6410" max="6410" width="9.44140625" customWidth="1"/>
    <col min="6412" max="6412" width="9.109375" bestFit="1" customWidth="1"/>
    <col min="6414" max="6414" width="9.109375" bestFit="1" customWidth="1"/>
    <col min="6657" max="6657" width="7.44140625" customWidth="1"/>
    <col min="6658" max="6658" width="31.88671875" customWidth="1"/>
    <col min="6659" max="6659" width="3.5546875" customWidth="1"/>
    <col min="6660" max="6660" width="2.6640625" customWidth="1"/>
    <col min="6661" max="6661" width="5.88671875" customWidth="1"/>
    <col min="6662" max="6664" width="4.88671875" customWidth="1"/>
    <col min="6665" max="6665" width="5.88671875" customWidth="1"/>
    <col min="6666" max="6666" width="9.44140625" customWidth="1"/>
    <col min="6668" max="6668" width="9.109375" bestFit="1" customWidth="1"/>
    <col min="6670" max="6670" width="9.109375" bestFit="1" customWidth="1"/>
    <col min="6913" max="6913" width="7.44140625" customWidth="1"/>
    <col min="6914" max="6914" width="31.88671875" customWidth="1"/>
    <col min="6915" max="6915" width="3.5546875" customWidth="1"/>
    <col min="6916" max="6916" width="2.6640625" customWidth="1"/>
    <col min="6917" max="6917" width="5.88671875" customWidth="1"/>
    <col min="6918" max="6920" width="4.88671875" customWidth="1"/>
    <col min="6921" max="6921" width="5.88671875" customWidth="1"/>
    <col min="6922" max="6922" width="9.44140625" customWidth="1"/>
    <col min="6924" max="6924" width="9.109375" bestFit="1" customWidth="1"/>
    <col min="6926" max="6926" width="9.109375" bestFit="1" customWidth="1"/>
    <col min="7169" max="7169" width="7.44140625" customWidth="1"/>
    <col min="7170" max="7170" width="31.88671875" customWidth="1"/>
    <col min="7171" max="7171" width="3.5546875" customWidth="1"/>
    <col min="7172" max="7172" width="2.6640625" customWidth="1"/>
    <col min="7173" max="7173" width="5.88671875" customWidth="1"/>
    <col min="7174" max="7176" width="4.88671875" customWidth="1"/>
    <col min="7177" max="7177" width="5.88671875" customWidth="1"/>
    <col min="7178" max="7178" width="9.44140625" customWidth="1"/>
    <col min="7180" max="7180" width="9.109375" bestFit="1" customWidth="1"/>
    <col min="7182" max="7182" width="9.109375" bestFit="1" customWidth="1"/>
    <col min="7425" max="7425" width="7.44140625" customWidth="1"/>
    <col min="7426" max="7426" width="31.88671875" customWidth="1"/>
    <col min="7427" max="7427" width="3.5546875" customWidth="1"/>
    <col min="7428" max="7428" width="2.6640625" customWidth="1"/>
    <col min="7429" max="7429" width="5.88671875" customWidth="1"/>
    <col min="7430" max="7432" width="4.88671875" customWidth="1"/>
    <col min="7433" max="7433" width="5.88671875" customWidth="1"/>
    <col min="7434" max="7434" width="9.44140625" customWidth="1"/>
    <col min="7436" max="7436" width="9.109375" bestFit="1" customWidth="1"/>
    <col min="7438" max="7438" width="9.109375" bestFit="1" customWidth="1"/>
    <col min="7681" max="7681" width="7.44140625" customWidth="1"/>
    <col min="7682" max="7682" width="31.88671875" customWidth="1"/>
    <col min="7683" max="7683" width="3.5546875" customWidth="1"/>
    <col min="7684" max="7684" width="2.6640625" customWidth="1"/>
    <col min="7685" max="7685" width="5.88671875" customWidth="1"/>
    <col min="7686" max="7688" width="4.88671875" customWidth="1"/>
    <col min="7689" max="7689" width="5.88671875" customWidth="1"/>
    <col min="7690" max="7690" width="9.44140625" customWidth="1"/>
    <col min="7692" max="7692" width="9.109375" bestFit="1" customWidth="1"/>
    <col min="7694" max="7694" width="9.109375" bestFit="1" customWidth="1"/>
    <col min="7937" max="7937" width="7.44140625" customWidth="1"/>
    <col min="7938" max="7938" width="31.88671875" customWidth="1"/>
    <col min="7939" max="7939" width="3.5546875" customWidth="1"/>
    <col min="7940" max="7940" width="2.6640625" customWidth="1"/>
    <col min="7941" max="7941" width="5.88671875" customWidth="1"/>
    <col min="7942" max="7944" width="4.88671875" customWidth="1"/>
    <col min="7945" max="7945" width="5.88671875" customWidth="1"/>
    <col min="7946" max="7946" width="9.44140625" customWidth="1"/>
    <col min="7948" max="7948" width="9.109375" bestFit="1" customWidth="1"/>
    <col min="7950" max="7950" width="9.109375" bestFit="1" customWidth="1"/>
    <col min="8193" max="8193" width="7.44140625" customWidth="1"/>
    <col min="8194" max="8194" width="31.88671875" customWidth="1"/>
    <col min="8195" max="8195" width="3.5546875" customWidth="1"/>
    <col min="8196" max="8196" width="2.6640625" customWidth="1"/>
    <col min="8197" max="8197" width="5.88671875" customWidth="1"/>
    <col min="8198" max="8200" width="4.88671875" customWidth="1"/>
    <col min="8201" max="8201" width="5.88671875" customWidth="1"/>
    <col min="8202" max="8202" width="9.44140625" customWidth="1"/>
    <col min="8204" max="8204" width="9.109375" bestFit="1" customWidth="1"/>
    <col min="8206" max="8206" width="9.109375" bestFit="1" customWidth="1"/>
    <col min="8449" max="8449" width="7.44140625" customWidth="1"/>
    <col min="8450" max="8450" width="31.88671875" customWidth="1"/>
    <col min="8451" max="8451" width="3.5546875" customWidth="1"/>
    <col min="8452" max="8452" width="2.6640625" customWidth="1"/>
    <col min="8453" max="8453" width="5.88671875" customWidth="1"/>
    <col min="8454" max="8456" width="4.88671875" customWidth="1"/>
    <col min="8457" max="8457" width="5.88671875" customWidth="1"/>
    <col min="8458" max="8458" width="9.44140625" customWidth="1"/>
    <col min="8460" max="8460" width="9.109375" bestFit="1" customWidth="1"/>
    <col min="8462" max="8462" width="9.109375" bestFit="1" customWidth="1"/>
    <col min="8705" max="8705" width="7.44140625" customWidth="1"/>
    <col min="8706" max="8706" width="31.88671875" customWidth="1"/>
    <col min="8707" max="8707" width="3.5546875" customWidth="1"/>
    <col min="8708" max="8708" width="2.6640625" customWidth="1"/>
    <col min="8709" max="8709" width="5.88671875" customWidth="1"/>
    <col min="8710" max="8712" width="4.88671875" customWidth="1"/>
    <col min="8713" max="8713" width="5.88671875" customWidth="1"/>
    <col min="8714" max="8714" width="9.44140625" customWidth="1"/>
    <col min="8716" max="8716" width="9.109375" bestFit="1" customWidth="1"/>
    <col min="8718" max="8718" width="9.109375" bestFit="1" customWidth="1"/>
    <col min="8961" max="8961" width="7.44140625" customWidth="1"/>
    <col min="8962" max="8962" width="31.88671875" customWidth="1"/>
    <col min="8963" max="8963" width="3.5546875" customWidth="1"/>
    <col min="8964" max="8964" width="2.6640625" customWidth="1"/>
    <col min="8965" max="8965" width="5.88671875" customWidth="1"/>
    <col min="8966" max="8968" width="4.88671875" customWidth="1"/>
    <col min="8969" max="8969" width="5.88671875" customWidth="1"/>
    <col min="8970" max="8970" width="9.44140625" customWidth="1"/>
    <col min="8972" max="8972" width="9.109375" bestFit="1" customWidth="1"/>
    <col min="8974" max="8974" width="9.109375" bestFit="1" customWidth="1"/>
    <col min="9217" max="9217" width="7.44140625" customWidth="1"/>
    <col min="9218" max="9218" width="31.88671875" customWidth="1"/>
    <col min="9219" max="9219" width="3.5546875" customWidth="1"/>
    <col min="9220" max="9220" width="2.6640625" customWidth="1"/>
    <col min="9221" max="9221" width="5.88671875" customWidth="1"/>
    <col min="9222" max="9224" width="4.88671875" customWidth="1"/>
    <col min="9225" max="9225" width="5.88671875" customWidth="1"/>
    <col min="9226" max="9226" width="9.44140625" customWidth="1"/>
    <col min="9228" max="9228" width="9.109375" bestFit="1" customWidth="1"/>
    <col min="9230" max="9230" width="9.109375" bestFit="1" customWidth="1"/>
    <col min="9473" max="9473" width="7.44140625" customWidth="1"/>
    <col min="9474" max="9474" width="31.88671875" customWidth="1"/>
    <col min="9475" max="9475" width="3.5546875" customWidth="1"/>
    <col min="9476" max="9476" width="2.6640625" customWidth="1"/>
    <col min="9477" max="9477" width="5.88671875" customWidth="1"/>
    <col min="9478" max="9480" width="4.88671875" customWidth="1"/>
    <col min="9481" max="9481" width="5.88671875" customWidth="1"/>
    <col min="9482" max="9482" width="9.44140625" customWidth="1"/>
    <col min="9484" max="9484" width="9.109375" bestFit="1" customWidth="1"/>
    <col min="9486" max="9486" width="9.109375" bestFit="1" customWidth="1"/>
    <col min="9729" max="9729" width="7.44140625" customWidth="1"/>
    <col min="9730" max="9730" width="31.88671875" customWidth="1"/>
    <col min="9731" max="9731" width="3.5546875" customWidth="1"/>
    <col min="9732" max="9732" width="2.6640625" customWidth="1"/>
    <col min="9733" max="9733" width="5.88671875" customWidth="1"/>
    <col min="9734" max="9736" width="4.88671875" customWidth="1"/>
    <col min="9737" max="9737" width="5.88671875" customWidth="1"/>
    <col min="9738" max="9738" width="9.44140625" customWidth="1"/>
    <col min="9740" max="9740" width="9.109375" bestFit="1" customWidth="1"/>
    <col min="9742" max="9742" width="9.109375" bestFit="1" customWidth="1"/>
    <col min="9985" max="9985" width="7.44140625" customWidth="1"/>
    <col min="9986" max="9986" width="31.88671875" customWidth="1"/>
    <col min="9987" max="9987" width="3.5546875" customWidth="1"/>
    <col min="9988" max="9988" width="2.6640625" customWidth="1"/>
    <col min="9989" max="9989" width="5.88671875" customWidth="1"/>
    <col min="9990" max="9992" width="4.88671875" customWidth="1"/>
    <col min="9993" max="9993" width="5.88671875" customWidth="1"/>
    <col min="9994" max="9994" width="9.44140625" customWidth="1"/>
    <col min="9996" max="9996" width="9.109375" bestFit="1" customWidth="1"/>
    <col min="9998" max="9998" width="9.109375" bestFit="1" customWidth="1"/>
    <col min="10241" max="10241" width="7.44140625" customWidth="1"/>
    <col min="10242" max="10242" width="31.88671875" customWidth="1"/>
    <col min="10243" max="10243" width="3.5546875" customWidth="1"/>
    <col min="10244" max="10244" width="2.6640625" customWidth="1"/>
    <col min="10245" max="10245" width="5.88671875" customWidth="1"/>
    <col min="10246" max="10248" width="4.88671875" customWidth="1"/>
    <col min="10249" max="10249" width="5.88671875" customWidth="1"/>
    <col min="10250" max="10250" width="9.44140625" customWidth="1"/>
    <col min="10252" max="10252" width="9.109375" bestFit="1" customWidth="1"/>
    <col min="10254" max="10254" width="9.109375" bestFit="1" customWidth="1"/>
    <col min="10497" max="10497" width="7.44140625" customWidth="1"/>
    <col min="10498" max="10498" width="31.88671875" customWidth="1"/>
    <col min="10499" max="10499" width="3.5546875" customWidth="1"/>
    <col min="10500" max="10500" width="2.6640625" customWidth="1"/>
    <col min="10501" max="10501" width="5.88671875" customWidth="1"/>
    <col min="10502" max="10504" width="4.88671875" customWidth="1"/>
    <col min="10505" max="10505" width="5.88671875" customWidth="1"/>
    <col min="10506" max="10506" width="9.44140625" customWidth="1"/>
    <col min="10508" max="10508" width="9.109375" bestFit="1" customWidth="1"/>
    <col min="10510" max="10510" width="9.109375" bestFit="1" customWidth="1"/>
    <col min="10753" max="10753" width="7.44140625" customWidth="1"/>
    <col min="10754" max="10754" width="31.88671875" customWidth="1"/>
    <col min="10755" max="10755" width="3.5546875" customWidth="1"/>
    <col min="10756" max="10756" width="2.6640625" customWidth="1"/>
    <col min="10757" max="10757" width="5.88671875" customWidth="1"/>
    <col min="10758" max="10760" width="4.88671875" customWidth="1"/>
    <col min="10761" max="10761" width="5.88671875" customWidth="1"/>
    <col min="10762" max="10762" width="9.44140625" customWidth="1"/>
    <col min="10764" max="10764" width="9.109375" bestFit="1" customWidth="1"/>
    <col min="10766" max="10766" width="9.109375" bestFit="1" customWidth="1"/>
    <col min="11009" max="11009" width="7.44140625" customWidth="1"/>
    <col min="11010" max="11010" width="31.88671875" customWidth="1"/>
    <col min="11011" max="11011" width="3.5546875" customWidth="1"/>
    <col min="11012" max="11012" width="2.6640625" customWidth="1"/>
    <col min="11013" max="11013" width="5.88671875" customWidth="1"/>
    <col min="11014" max="11016" width="4.88671875" customWidth="1"/>
    <col min="11017" max="11017" width="5.88671875" customWidth="1"/>
    <col min="11018" max="11018" width="9.44140625" customWidth="1"/>
    <col min="11020" max="11020" width="9.109375" bestFit="1" customWidth="1"/>
    <col min="11022" max="11022" width="9.109375" bestFit="1" customWidth="1"/>
    <col min="11265" max="11265" width="7.44140625" customWidth="1"/>
    <col min="11266" max="11266" width="31.88671875" customWidth="1"/>
    <col min="11267" max="11267" width="3.5546875" customWidth="1"/>
    <col min="11268" max="11268" width="2.6640625" customWidth="1"/>
    <col min="11269" max="11269" width="5.88671875" customWidth="1"/>
    <col min="11270" max="11272" width="4.88671875" customWidth="1"/>
    <col min="11273" max="11273" width="5.88671875" customWidth="1"/>
    <col min="11274" max="11274" width="9.44140625" customWidth="1"/>
    <col min="11276" max="11276" width="9.109375" bestFit="1" customWidth="1"/>
    <col min="11278" max="11278" width="9.109375" bestFit="1" customWidth="1"/>
    <col min="11521" max="11521" width="7.44140625" customWidth="1"/>
    <col min="11522" max="11522" width="31.88671875" customWidth="1"/>
    <col min="11523" max="11523" width="3.5546875" customWidth="1"/>
    <col min="11524" max="11524" width="2.6640625" customWidth="1"/>
    <col min="11525" max="11525" width="5.88671875" customWidth="1"/>
    <col min="11526" max="11528" width="4.88671875" customWidth="1"/>
    <col min="11529" max="11529" width="5.88671875" customWidth="1"/>
    <col min="11530" max="11530" width="9.44140625" customWidth="1"/>
    <col min="11532" max="11532" width="9.109375" bestFit="1" customWidth="1"/>
    <col min="11534" max="11534" width="9.109375" bestFit="1" customWidth="1"/>
    <col min="11777" max="11777" width="7.44140625" customWidth="1"/>
    <col min="11778" max="11778" width="31.88671875" customWidth="1"/>
    <col min="11779" max="11779" width="3.5546875" customWidth="1"/>
    <col min="11780" max="11780" width="2.6640625" customWidth="1"/>
    <col min="11781" max="11781" width="5.88671875" customWidth="1"/>
    <col min="11782" max="11784" width="4.88671875" customWidth="1"/>
    <col min="11785" max="11785" width="5.88671875" customWidth="1"/>
    <col min="11786" max="11786" width="9.44140625" customWidth="1"/>
    <col min="11788" max="11788" width="9.109375" bestFit="1" customWidth="1"/>
    <col min="11790" max="11790" width="9.109375" bestFit="1" customWidth="1"/>
    <col min="12033" max="12033" width="7.44140625" customWidth="1"/>
    <col min="12034" max="12034" width="31.88671875" customWidth="1"/>
    <col min="12035" max="12035" width="3.5546875" customWidth="1"/>
    <col min="12036" max="12036" width="2.6640625" customWidth="1"/>
    <col min="12037" max="12037" width="5.88671875" customWidth="1"/>
    <col min="12038" max="12040" width="4.88671875" customWidth="1"/>
    <col min="12041" max="12041" width="5.88671875" customWidth="1"/>
    <col min="12042" max="12042" width="9.44140625" customWidth="1"/>
    <col min="12044" max="12044" width="9.109375" bestFit="1" customWidth="1"/>
    <col min="12046" max="12046" width="9.109375" bestFit="1" customWidth="1"/>
    <col min="12289" max="12289" width="7.44140625" customWidth="1"/>
    <col min="12290" max="12290" width="31.88671875" customWidth="1"/>
    <col min="12291" max="12291" width="3.5546875" customWidth="1"/>
    <col min="12292" max="12292" width="2.6640625" customWidth="1"/>
    <col min="12293" max="12293" width="5.88671875" customWidth="1"/>
    <col min="12294" max="12296" width="4.88671875" customWidth="1"/>
    <col min="12297" max="12297" width="5.88671875" customWidth="1"/>
    <col min="12298" max="12298" width="9.44140625" customWidth="1"/>
    <col min="12300" max="12300" width="9.109375" bestFit="1" customWidth="1"/>
    <col min="12302" max="12302" width="9.109375" bestFit="1" customWidth="1"/>
    <col min="12545" max="12545" width="7.44140625" customWidth="1"/>
    <col min="12546" max="12546" width="31.88671875" customWidth="1"/>
    <col min="12547" max="12547" width="3.5546875" customWidth="1"/>
    <col min="12548" max="12548" width="2.6640625" customWidth="1"/>
    <col min="12549" max="12549" width="5.88671875" customWidth="1"/>
    <col min="12550" max="12552" width="4.88671875" customWidth="1"/>
    <col min="12553" max="12553" width="5.88671875" customWidth="1"/>
    <col min="12554" max="12554" width="9.44140625" customWidth="1"/>
    <col min="12556" max="12556" width="9.109375" bestFit="1" customWidth="1"/>
    <col min="12558" max="12558" width="9.109375" bestFit="1" customWidth="1"/>
    <col min="12801" max="12801" width="7.44140625" customWidth="1"/>
    <col min="12802" max="12802" width="31.88671875" customWidth="1"/>
    <col min="12803" max="12803" width="3.5546875" customWidth="1"/>
    <col min="12804" max="12804" width="2.6640625" customWidth="1"/>
    <col min="12805" max="12805" width="5.88671875" customWidth="1"/>
    <col min="12806" max="12808" width="4.88671875" customWidth="1"/>
    <col min="12809" max="12809" width="5.88671875" customWidth="1"/>
    <col min="12810" max="12810" width="9.44140625" customWidth="1"/>
    <col min="12812" max="12812" width="9.109375" bestFit="1" customWidth="1"/>
    <col min="12814" max="12814" width="9.109375" bestFit="1" customWidth="1"/>
    <col min="13057" max="13057" width="7.44140625" customWidth="1"/>
    <col min="13058" max="13058" width="31.88671875" customWidth="1"/>
    <col min="13059" max="13059" width="3.5546875" customWidth="1"/>
    <col min="13060" max="13060" width="2.6640625" customWidth="1"/>
    <col min="13061" max="13061" width="5.88671875" customWidth="1"/>
    <col min="13062" max="13064" width="4.88671875" customWidth="1"/>
    <col min="13065" max="13065" width="5.88671875" customWidth="1"/>
    <col min="13066" max="13066" width="9.44140625" customWidth="1"/>
    <col min="13068" max="13068" width="9.109375" bestFit="1" customWidth="1"/>
    <col min="13070" max="13070" width="9.109375" bestFit="1" customWidth="1"/>
    <col min="13313" max="13313" width="7.44140625" customWidth="1"/>
    <col min="13314" max="13314" width="31.88671875" customWidth="1"/>
    <col min="13315" max="13315" width="3.5546875" customWidth="1"/>
    <col min="13316" max="13316" width="2.6640625" customWidth="1"/>
    <col min="13317" max="13317" width="5.88671875" customWidth="1"/>
    <col min="13318" max="13320" width="4.88671875" customWidth="1"/>
    <col min="13321" max="13321" width="5.88671875" customWidth="1"/>
    <col min="13322" max="13322" width="9.44140625" customWidth="1"/>
    <col min="13324" max="13324" width="9.109375" bestFit="1" customWidth="1"/>
    <col min="13326" max="13326" width="9.109375" bestFit="1" customWidth="1"/>
    <col min="13569" max="13569" width="7.44140625" customWidth="1"/>
    <col min="13570" max="13570" width="31.88671875" customWidth="1"/>
    <col min="13571" max="13571" width="3.5546875" customWidth="1"/>
    <col min="13572" max="13572" width="2.6640625" customWidth="1"/>
    <col min="13573" max="13573" width="5.88671875" customWidth="1"/>
    <col min="13574" max="13576" width="4.88671875" customWidth="1"/>
    <col min="13577" max="13577" width="5.88671875" customWidth="1"/>
    <col min="13578" max="13578" width="9.44140625" customWidth="1"/>
    <col min="13580" max="13580" width="9.109375" bestFit="1" customWidth="1"/>
    <col min="13582" max="13582" width="9.109375" bestFit="1" customWidth="1"/>
    <col min="13825" max="13825" width="7.44140625" customWidth="1"/>
    <col min="13826" max="13826" width="31.88671875" customWidth="1"/>
    <col min="13827" max="13827" width="3.5546875" customWidth="1"/>
    <col min="13828" max="13828" width="2.6640625" customWidth="1"/>
    <col min="13829" max="13829" width="5.88671875" customWidth="1"/>
    <col min="13830" max="13832" width="4.88671875" customWidth="1"/>
    <col min="13833" max="13833" width="5.88671875" customWidth="1"/>
    <col min="13834" max="13834" width="9.44140625" customWidth="1"/>
    <col min="13836" max="13836" width="9.109375" bestFit="1" customWidth="1"/>
    <col min="13838" max="13838" width="9.109375" bestFit="1" customWidth="1"/>
    <col min="14081" max="14081" width="7.44140625" customWidth="1"/>
    <col min="14082" max="14082" width="31.88671875" customWidth="1"/>
    <col min="14083" max="14083" width="3.5546875" customWidth="1"/>
    <col min="14084" max="14084" width="2.6640625" customWidth="1"/>
    <col min="14085" max="14085" width="5.88671875" customWidth="1"/>
    <col min="14086" max="14088" width="4.88671875" customWidth="1"/>
    <col min="14089" max="14089" width="5.88671875" customWidth="1"/>
    <col min="14090" max="14090" width="9.44140625" customWidth="1"/>
    <col min="14092" max="14092" width="9.109375" bestFit="1" customWidth="1"/>
    <col min="14094" max="14094" width="9.109375" bestFit="1" customWidth="1"/>
    <col min="14337" max="14337" width="7.44140625" customWidth="1"/>
    <col min="14338" max="14338" width="31.88671875" customWidth="1"/>
    <col min="14339" max="14339" width="3.5546875" customWidth="1"/>
    <col min="14340" max="14340" width="2.6640625" customWidth="1"/>
    <col min="14341" max="14341" width="5.88671875" customWidth="1"/>
    <col min="14342" max="14344" width="4.88671875" customWidth="1"/>
    <col min="14345" max="14345" width="5.88671875" customWidth="1"/>
    <col min="14346" max="14346" width="9.44140625" customWidth="1"/>
    <col min="14348" max="14348" width="9.109375" bestFit="1" customWidth="1"/>
    <col min="14350" max="14350" width="9.109375" bestFit="1" customWidth="1"/>
    <col min="14593" max="14593" width="7.44140625" customWidth="1"/>
    <col min="14594" max="14594" width="31.88671875" customWidth="1"/>
    <col min="14595" max="14595" width="3.5546875" customWidth="1"/>
    <col min="14596" max="14596" width="2.6640625" customWidth="1"/>
    <col min="14597" max="14597" width="5.88671875" customWidth="1"/>
    <col min="14598" max="14600" width="4.88671875" customWidth="1"/>
    <col min="14601" max="14601" width="5.88671875" customWidth="1"/>
    <col min="14602" max="14602" width="9.44140625" customWidth="1"/>
    <col min="14604" max="14604" width="9.109375" bestFit="1" customWidth="1"/>
    <col min="14606" max="14606" width="9.109375" bestFit="1" customWidth="1"/>
    <col min="14849" max="14849" width="7.44140625" customWidth="1"/>
    <col min="14850" max="14850" width="31.88671875" customWidth="1"/>
    <col min="14851" max="14851" width="3.5546875" customWidth="1"/>
    <col min="14852" max="14852" width="2.6640625" customWidth="1"/>
    <col min="14853" max="14853" width="5.88671875" customWidth="1"/>
    <col min="14854" max="14856" width="4.88671875" customWidth="1"/>
    <col min="14857" max="14857" width="5.88671875" customWidth="1"/>
    <col min="14858" max="14858" width="9.44140625" customWidth="1"/>
    <col min="14860" max="14860" width="9.109375" bestFit="1" customWidth="1"/>
    <col min="14862" max="14862" width="9.109375" bestFit="1" customWidth="1"/>
    <col min="15105" max="15105" width="7.44140625" customWidth="1"/>
    <col min="15106" max="15106" width="31.88671875" customWidth="1"/>
    <col min="15107" max="15107" width="3.5546875" customWidth="1"/>
    <col min="15108" max="15108" width="2.6640625" customWidth="1"/>
    <col min="15109" max="15109" width="5.88671875" customWidth="1"/>
    <col min="15110" max="15112" width="4.88671875" customWidth="1"/>
    <col min="15113" max="15113" width="5.88671875" customWidth="1"/>
    <col min="15114" max="15114" width="9.44140625" customWidth="1"/>
    <col min="15116" max="15116" width="9.109375" bestFit="1" customWidth="1"/>
    <col min="15118" max="15118" width="9.109375" bestFit="1" customWidth="1"/>
    <col min="15361" max="15361" width="7.44140625" customWidth="1"/>
    <col min="15362" max="15362" width="31.88671875" customWidth="1"/>
    <col min="15363" max="15363" width="3.5546875" customWidth="1"/>
    <col min="15364" max="15364" width="2.6640625" customWidth="1"/>
    <col min="15365" max="15365" width="5.88671875" customWidth="1"/>
    <col min="15366" max="15368" width="4.88671875" customWidth="1"/>
    <col min="15369" max="15369" width="5.88671875" customWidth="1"/>
    <col min="15370" max="15370" width="9.44140625" customWidth="1"/>
    <col min="15372" max="15372" width="9.109375" bestFit="1" customWidth="1"/>
    <col min="15374" max="15374" width="9.109375" bestFit="1" customWidth="1"/>
    <col min="15617" max="15617" width="7.44140625" customWidth="1"/>
    <col min="15618" max="15618" width="31.88671875" customWidth="1"/>
    <col min="15619" max="15619" width="3.5546875" customWidth="1"/>
    <col min="15620" max="15620" width="2.6640625" customWidth="1"/>
    <col min="15621" max="15621" width="5.88671875" customWidth="1"/>
    <col min="15622" max="15624" width="4.88671875" customWidth="1"/>
    <col min="15625" max="15625" width="5.88671875" customWidth="1"/>
    <col min="15626" max="15626" width="9.44140625" customWidth="1"/>
    <col min="15628" max="15628" width="9.109375" bestFit="1" customWidth="1"/>
    <col min="15630" max="15630" width="9.109375" bestFit="1" customWidth="1"/>
    <col min="15873" max="15873" width="7.44140625" customWidth="1"/>
    <col min="15874" max="15874" width="31.88671875" customWidth="1"/>
    <col min="15875" max="15875" width="3.5546875" customWidth="1"/>
    <col min="15876" max="15876" width="2.6640625" customWidth="1"/>
    <col min="15877" max="15877" width="5.88671875" customWidth="1"/>
    <col min="15878" max="15880" width="4.88671875" customWidth="1"/>
    <col min="15881" max="15881" width="5.88671875" customWidth="1"/>
    <col min="15882" max="15882" width="9.44140625" customWidth="1"/>
    <col min="15884" max="15884" width="9.109375" bestFit="1" customWidth="1"/>
    <col min="15886" max="15886" width="9.109375" bestFit="1" customWidth="1"/>
    <col min="16129" max="16129" width="7.44140625" customWidth="1"/>
    <col min="16130" max="16130" width="31.88671875" customWidth="1"/>
    <col min="16131" max="16131" width="3.5546875" customWidth="1"/>
    <col min="16132" max="16132" width="2.6640625" customWidth="1"/>
    <col min="16133" max="16133" width="5.88671875" customWidth="1"/>
    <col min="16134" max="16136" width="4.88671875" customWidth="1"/>
    <col min="16137" max="16137" width="5.88671875" customWidth="1"/>
    <col min="16138" max="16138" width="9.44140625" customWidth="1"/>
    <col min="16140" max="16140" width="9.109375" bestFit="1" customWidth="1"/>
    <col min="16142" max="16142" width="9.109375" bestFit="1" customWidth="1"/>
  </cols>
  <sheetData>
    <row r="1" spans="1:12" ht="28.5" customHeight="1" x14ac:dyDescent="0.3">
      <c r="B1" s="179" t="s">
        <v>225</v>
      </c>
      <c r="C1" s="185"/>
      <c r="D1" s="117"/>
      <c r="E1" s="117"/>
      <c r="F1" s="118"/>
      <c r="I1" s="118"/>
      <c r="J1" s="118"/>
      <c r="K1" s="119"/>
    </row>
    <row r="2" spans="1:12" ht="28.5" customHeight="1" x14ac:dyDescent="0.3">
      <c r="B2" s="179"/>
      <c r="C2" s="185"/>
      <c r="D2" s="117"/>
      <c r="E2" s="117"/>
      <c r="F2" s="118"/>
      <c r="I2" s="118"/>
      <c r="J2" s="118"/>
      <c r="K2" s="119"/>
    </row>
    <row r="3" spans="1:12" x14ac:dyDescent="0.25">
      <c r="A3" s="115"/>
      <c r="B3" s="119" t="s">
        <v>233</v>
      </c>
      <c r="C3" s="119"/>
      <c r="D3" s="115"/>
      <c r="E3" s="120"/>
      <c r="F3" s="115"/>
      <c r="G3" s="121"/>
      <c r="H3" s="3"/>
      <c r="I3" s="3"/>
      <c r="J3" s="3"/>
    </row>
    <row r="4" spans="1:12" ht="13.8" thickBot="1" x14ac:dyDescent="0.3">
      <c r="A4" s="115"/>
      <c r="B4" s="115"/>
      <c r="C4" s="115"/>
      <c r="D4" s="115"/>
      <c r="E4" s="122"/>
      <c r="F4" s="115"/>
      <c r="G4" s="123" t="s">
        <v>181</v>
      </c>
      <c r="H4" s="115"/>
      <c r="I4" s="115"/>
      <c r="J4" s="115"/>
    </row>
    <row r="5" spans="1:12" ht="13.8" thickBot="1" x14ac:dyDescent="0.3">
      <c r="A5" s="115"/>
      <c r="B5" s="124" t="s">
        <v>182</v>
      </c>
      <c r="C5" s="125" t="s">
        <v>183</v>
      </c>
      <c r="D5" s="125" t="s">
        <v>184</v>
      </c>
      <c r="E5" s="126" t="s">
        <v>185</v>
      </c>
      <c r="F5" s="125" t="s">
        <v>186</v>
      </c>
      <c r="G5" s="127" t="s">
        <v>187</v>
      </c>
      <c r="H5" s="127" t="s">
        <v>188</v>
      </c>
      <c r="I5" s="127" t="s">
        <v>189</v>
      </c>
      <c r="J5" s="128" t="s">
        <v>190</v>
      </c>
    </row>
    <row r="6" spans="1:12" x14ac:dyDescent="0.25">
      <c r="A6" s="115"/>
      <c r="B6" s="129" t="s">
        <v>191</v>
      </c>
      <c r="C6" s="130">
        <v>231</v>
      </c>
      <c r="D6" s="130"/>
      <c r="E6" s="131"/>
      <c r="F6" s="130"/>
      <c r="G6" s="132"/>
      <c r="H6" s="132"/>
      <c r="I6" s="132">
        <v>1111</v>
      </c>
      <c r="J6" s="133">
        <v>2750</v>
      </c>
      <c r="K6" s="134"/>
    </row>
    <row r="7" spans="1:12" x14ac:dyDescent="0.25">
      <c r="A7" s="115"/>
      <c r="B7" s="135" t="s">
        <v>192</v>
      </c>
      <c r="C7" s="136">
        <v>231</v>
      </c>
      <c r="D7" s="136"/>
      <c r="E7" s="137"/>
      <c r="F7" s="136"/>
      <c r="G7" s="138"/>
      <c r="H7" s="138"/>
      <c r="I7" s="138">
        <v>1112</v>
      </c>
      <c r="J7" s="139">
        <v>107</v>
      </c>
      <c r="K7" s="134"/>
    </row>
    <row r="8" spans="1:12" x14ac:dyDescent="0.25">
      <c r="A8" s="115"/>
      <c r="B8" s="140" t="s">
        <v>193</v>
      </c>
      <c r="C8" s="141">
        <v>231</v>
      </c>
      <c r="D8" s="141"/>
      <c r="E8" s="142"/>
      <c r="F8" s="141"/>
      <c r="G8" s="143"/>
      <c r="H8" s="143"/>
      <c r="I8" s="143">
        <v>1113</v>
      </c>
      <c r="J8" s="144">
        <v>325</v>
      </c>
      <c r="K8" s="134"/>
    </row>
    <row r="9" spans="1:12" x14ac:dyDescent="0.25">
      <c r="A9" s="115"/>
      <c r="B9" s="135" t="s">
        <v>194</v>
      </c>
      <c r="C9" s="136">
        <v>231</v>
      </c>
      <c r="D9" s="136"/>
      <c r="E9" s="137"/>
      <c r="F9" s="136"/>
      <c r="G9" s="138"/>
      <c r="H9" s="138"/>
      <c r="I9" s="138">
        <v>1121</v>
      </c>
      <c r="J9" s="139">
        <v>2886</v>
      </c>
      <c r="K9" s="145"/>
    </row>
    <row r="10" spans="1:12" x14ac:dyDescent="0.25">
      <c r="A10" s="115"/>
      <c r="B10" s="135" t="s">
        <v>195</v>
      </c>
      <c r="C10" s="136">
        <v>231</v>
      </c>
      <c r="D10" s="136"/>
      <c r="E10" s="137"/>
      <c r="F10" s="136"/>
      <c r="G10" s="138"/>
      <c r="H10" s="138"/>
      <c r="I10" s="138">
        <v>1122</v>
      </c>
      <c r="J10" s="139">
        <v>0</v>
      </c>
      <c r="K10" s="145"/>
    </row>
    <row r="11" spans="1:12" x14ac:dyDescent="0.25">
      <c r="A11" s="115"/>
      <c r="B11" s="135" t="s">
        <v>196</v>
      </c>
      <c r="C11" s="136">
        <v>231</v>
      </c>
      <c r="D11" s="136"/>
      <c r="E11" s="137"/>
      <c r="F11" s="136"/>
      <c r="G11" s="138"/>
      <c r="H11" s="138"/>
      <c r="I11" s="138">
        <v>1211</v>
      </c>
      <c r="J11" s="139">
        <v>6500</v>
      </c>
      <c r="K11" s="145"/>
    </row>
    <row r="12" spans="1:12" x14ac:dyDescent="0.25">
      <c r="A12" s="115"/>
      <c r="B12" s="135" t="s">
        <v>197</v>
      </c>
      <c r="C12" s="136">
        <v>231</v>
      </c>
      <c r="D12" s="136"/>
      <c r="E12" s="137"/>
      <c r="F12" s="136"/>
      <c r="G12" s="138"/>
      <c r="H12" s="138"/>
      <c r="I12" s="138">
        <v>1334</v>
      </c>
      <c r="J12" s="139">
        <v>0</v>
      </c>
      <c r="K12" s="145"/>
      <c r="L12" s="23"/>
    </row>
    <row r="13" spans="1:12" x14ac:dyDescent="0.25">
      <c r="A13" s="115"/>
      <c r="B13" s="135" t="s">
        <v>198</v>
      </c>
      <c r="C13" s="136">
        <v>231</v>
      </c>
      <c r="D13" s="136"/>
      <c r="E13" s="137"/>
      <c r="F13" s="136"/>
      <c r="G13" s="138"/>
      <c r="H13" s="138"/>
      <c r="I13" s="138">
        <v>1335</v>
      </c>
      <c r="J13" s="139">
        <v>0</v>
      </c>
      <c r="K13" s="145"/>
    </row>
    <row r="14" spans="1:12" x14ac:dyDescent="0.25">
      <c r="A14" s="115"/>
      <c r="B14" s="135" t="s">
        <v>199</v>
      </c>
      <c r="C14" s="136">
        <v>231</v>
      </c>
      <c r="D14" s="136"/>
      <c r="E14" s="137"/>
      <c r="F14" s="136"/>
      <c r="G14" s="138"/>
      <c r="H14" s="138"/>
      <c r="I14" s="138">
        <v>1341</v>
      </c>
      <c r="J14" s="139">
        <v>30</v>
      </c>
      <c r="K14" s="145"/>
    </row>
    <row r="15" spans="1:12" x14ac:dyDescent="0.25">
      <c r="A15" s="115"/>
      <c r="B15" s="135" t="s">
        <v>200</v>
      </c>
      <c r="C15" s="136">
        <v>231</v>
      </c>
      <c r="D15" s="136"/>
      <c r="E15" s="137"/>
      <c r="F15" s="136"/>
      <c r="G15" s="138"/>
      <c r="H15" s="138"/>
      <c r="I15" s="138">
        <v>1351</v>
      </c>
      <c r="J15" s="139">
        <v>90</v>
      </c>
      <c r="K15" s="145"/>
    </row>
    <row r="16" spans="1:12" x14ac:dyDescent="0.25">
      <c r="A16" s="115"/>
      <c r="B16" s="135" t="s">
        <v>201</v>
      </c>
      <c r="C16" s="136">
        <v>231</v>
      </c>
      <c r="D16" s="136"/>
      <c r="E16" s="137"/>
      <c r="F16" s="136"/>
      <c r="G16" s="138"/>
      <c r="H16" s="138"/>
      <c r="I16" s="138">
        <v>1361</v>
      </c>
      <c r="J16" s="139">
        <v>20</v>
      </c>
      <c r="K16" s="145"/>
    </row>
    <row r="17" spans="1:14" x14ac:dyDescent="0.25">
      <c r="A17" s="115"/>
      <c r="B17" s="135" t="s">
        <v>202</v>
      </c>
      <c r="C17" s="136">
        <v>231</v>
      </c>
      <c r="D17" s="136"/>
      <c r="E17" s="137"/>
      <c r="F17" s="136"/>
      <c r="G17" s="138"/>
      <c r="H17" s="138"/>
      <c r="I17" s="138">
        <v>1511</v>
      </c>
      <c r="J17" s="139">
        <v>1470</v>
      </c>
      <c r="K17" s="145"/>
      <c r="N17" s="23"/>
    </row>
    <row r="18" spans="1:14" x14ac:dyDescent="0.25">
      <c r="A18" s="115"/>
      <c r="B18" s="135" t="s">
        <v>203</v>
      </c>
      <c r="C18" s="136">
        <v>231</v>
      </c>
      <c r="D18" s="136"/>
      <c r="E18" s="137"/>
      <c r="F18" s="136"/>
      <c r="G18" s="138"/>
      <c r="H18" s="138"/>
      <c r="I18" s="138">
        <v>2420</v>
      </c>
      <c r="J18" s="139">
        <v>0</v>
      </c>
      <c r="K18" s="145"/>
    </row>
    <row r="19" spans="1:14" x14ac:dyDescent="0.25">
      <c r="A19" s="115"/>
      <c r="B19" s="135" t="s">
        <v>204</v>
      </c>
      <c r="C19" s="136">
        <v>231</v>
      </c>
      <c r="D19" s="136"/>
      <c r="E19" s="137"/>
      <c r="F19" s="136"/>
      <c r="G19" s="138"/>
      <c r="H19" s="138"/>
      <c r="I19" s="138">
        <v>2460</v>
      </c>
      <c r="J19" s="139">
        <v>6</v>
      </c>
      <c r="K19" s="145"/>
    </row>
    <row r="20" spans="1:14" x14ac:dyDescent="0.25">
      <c r="A20" s="115"/>
      <c r="B20" s="135" t="s">
        <v>205</v>
      </c>
      <c r="C20" s="136">
        <v>231</v>
      </c>
      <c r="D20" s="136"/>
      <c r="E20" s="137"/>
      <c r="F20" s="136"/>
      <c r="G20" s="138"/>
      <c r="H20" s="138"/>
      <c r="I20" s="138">
        <v>4112</v>
      </c>
      <c r="J20" s="139">
        <v>380</v>
      </c>
      <c r="K20" s="145"/>
    </row>
    <row r="21" spans="1:14" x14ac:dyDescent="0.25">
      <c r="A21" s="115"/>
      <c r="B21" s="135" t="s">
        <v>213</v>
      </c>
      <c r="C21" s="136">
        <v>231</v>
      </c>
      <c r="D21" s="136"/>
      <c r="E21" s="137"/>
      <c r="F21" s="136"/>
      <c r="G21" s="138"/>
      <c r="H21" s="138"/>
      <c r="I21" s="138">
        <v>4213</v>
      </c>
      <c r="J21" s="139">
        <v>0</v>
      </c>
      <c r="K21" s="145"/>
    </row>
    <row r="22" spans="1:14" x14ac:dyDescent="0.25">
      <c r="A22" s="115"/>
      <c r="B22" s="135" t="s">
        <v>206</v>
      </c>
      <c r="C22" s="136">
        <v>231</v>
      </c>
      <c r="D22" s="136"/>
      <c r="E22" s="137"/>
      <c r="F22" s="136"/>
      <c r="G22" s="138">
        <v>21</v>
      </c>
      <c r="H22" s="146">
        <v>19</v>
      </c>
      <c r="I22" s="138">
        <v>2343</v>
      </c>
      <c r="J22" s="139">
        <v>8500</v>
      </c>
      <c r="K22" s="145"/>
    </row>
    <row r="23" spans="1:14" x14ac:dyDescent="0.25">
      <c r="A23" s="115"/>
      <c r="B23" s="140" t="s">
        <v>34</v>
      </c>
      <c r="C23" s="141">
        <v>231</v>
      </c>
      <c r="D23" s="141"/>
      <c r="E23" s="142"/>
      <c r="F23" s="141"/>
      <c r="G23" s="143">
        <v>33</v>
      </c>
      <c r="H23" s="147">
        <v>14</v>
      </c>
      <c r="I23" s="143"/>
      <c r="J23" s="144">
        <v>7</v>
      </c>
      <c r="K23" s="145"/>
    </row>
    <row r="24" spans="1:14" x14ac:dyDescent="0.25">
      <c r="A24" s="115"/>
      <c r="B24" s="140" t="s">
        <v>218</v>
      </c>
      <c r="C24" s="141">
        <v>231</v>
      </c>
      <c r="D24" s="141"/>
      <c r="E24" s="142"/>
      <c r="F24" s="141"/>
      <c r="G24" s="143">
        <v>33</v>
      </c>
      <c r="H24" s="147">
        <v>92</v>
      </c>
      <c r="I24" s="143"/>
      <c r="J24" s="144">
        <v>120</v>
      </c>
      <c r="K24" s="145"/>
    </row>
    <row r="25" spans="1:14" x14ac:dyDescent="0.25">
      <c r="A25" s="115"/>
      <c r="B25" s="140" t="s">
        <v>219</v>
      </c>
      <c r="C25" s="141">
        <v>231</v>
      </c>
      <c r="D25" s="141"/>
      <c r="E25" s="142"/>
      <c r="F25" s="141"/>
      <c r="G25" s="143">
        <v>34</v>
      </c>
      <c r="H25" s="147">
        <v>19</v>
      </c>
      <c r="I25" s="143"/>
      <c r="J25" s="144">
        <v>144</v>
      </c>
      <c r="K25" s="145"/>
    </row>
    <row r="26" spans="1:14" x14ac:dyDescent="0.25">
      <c r="A26" s="115"/>
      <c r="B26" s="135" t="s">
        <v>221</v>
      </c>
      <c r="C26" s="136">
        <v>231</v>
      </c>
      <c r="D26" s="136"/>
      <c r="E26" s="137"/>
      <c r="F26" s="136"/>
      <c r="G26" s="138">
        <v>36</v>
      </c>
      <c r="H26" s="146">
        <v>12</v>
      </c>
      <c r="I26" s="138"/>
      <c r="J26" s="139">
        <v>2000</v>
      </c>
      <c r="K26" s="145"/>
    </row>
    <row r="27" spans="1:14" x14ac:dyDescent="0.25">
      <c r="A27" s="115"/>
      <c r="B27" s="140" t="s">
        <v>96</v>
      </c>
      <c r="C27" s="141">
        <v>231</v>
      </c>
      <c r="D27" s="141"/>
      <c r="E27" s="142"/>
      <c r="F27" s="141"/>
      <c r="G27" s="143">
        <v>36</v>
      </c>
      <c r="H27" s="147">
        <v>32</v>
      </c>
      <c r="I27" s="143"/>
      <c r="J27" s="144">
        <v>7</v>
      </c>
      <c r="K27" s="145"/>
    </row>
    <row r="28" spans="1:14" x14ac:dyDescent="0.25">
      <c r="A28" s="115"/>
      <c r="B28" s="140" t="s">
        <v>220</v>
      </c>
      <c r="C28" s="141">
        <v>231</v>
      </c>
      <c r="D28" s="141"/>
      <c r="E28" s="142"/>
      <c r="F28" s="141"/>
      <c r="G28" s="143">
        <v>36</v>
      </c>
      <c r="H28" s="147">
        <v>39</v>
      </c>
      <c r="I28" s="143"/>
      <c r="J28" s="144">
        <v>82</v>
      </c>
      <c r="K28" s="145"/>
    </row>
    <row r="29" spans="1:14" x14ac:dyDescent="0.25">
      <c r="A29" s="115"/>
      <c r="B29" s="135" t="s">
        <v>222</v>
      </c>
      <c r="C29" s="136">
        <v>231</v>
      </c>
      <c r="D29" s="136"/>
      <c r="E29" s="137"/>
      <c r="F29" s="136"/>
      <c r="G29" s="138">
        <v>37</v>
      </c>
      <c r="H29" s="146">
        <v>22</v>
      </c>
      <c r="I29" s="138"/>
      <c r="J29" s="139">
        <v>460</v>
      </c>
      <c r="K29" s="145"/>
    </row>
    <row r="30" spans="1:14" x14ac:dyDescent="0.25">
      <c r="A30" s="115"/>
      <c r="B30" s="135" t="s">
        <v>223</v>
      </c>
      <c r="C30" s="136">
        <v>231</v>
      </c>
      <c r="D30" s="136"/>
      <c r="E30" s="137"/>
      <c r="F30" s="136"/>
      <c r="G30" s="138">
        <v>43</v>
      </c>
      <c r="H30" s="146">
        <v>51</v>
      </c>
      <c r="I30" s="138"/>
      <c r="J30" s="139">
        <v>18</v>
      </c>
      <c r="K30" s="145"/>
    </row>
    <row r="31" spans="1:14" x14ac:dyDescent="0.25">
      <c r="A31" s="115"/>
      <c r="B31" s="135" t="s">
        <v>155</v>
      </c>
      <c r="C31" s="136">
        <v>231</v>
      </c>
      <c r="D31" s="136"/>
      <c r="E31" s="137"/>
      <c r="F31" s="136"/>
      <c r="G31" s="138">
        <v>61</v>
      </c>
      <c r="H31" s="146">
        <v>71</v>
      </c>
      <c r="I31" s="138"/>
      <c r="J31" s="139">
        <v>8</v>
      </c>
      <c r="K31" s="145"/>
    </row>
    <row r="32" spans="1:14" ht="13.8" thickBot="1" x14ac:dyDescent="0.3">
      <c r="A32" s="115"/>
      <c r="B32" s="148" t="s">
        <v>224</v>
      </c>
      <c r="C32" s="149">
        <v>231</v>
      </c>
      <c r="D32" s="149"/>
      <c r="E32" s="150"/>
      <c r="F32" s="149"/>
      <c r="G32" s="151">
        <v>63</v>
      </c>
      <c r="H32" s="152">
        <v>10</v>
      </c>
      <c r="I32" s="151"/>
      <c r="J32" s="153">
        <v>2</v>
      </c>
      <c r="K32" s="145"/>
    </row>
    <row r="33" spans="1:12" ht="14.4" thickTop="1" thickBot="1" x14ac:dyDescent="0.3">
      <c r="A33" s="154"/>
      <c r="B33" s="155" t="s">
        <v>217</v>
      </c>
      <c r="C33" s="156"/>
      <c r="D33" s="156"/>
      <c r="E33" s="157"/>
      <c r="F33" s="156"/>
      <c r="G33" s="158"/>
      <c r="H33" s="158"/>
      <c r="I33" s="159"/>
      <c r="J33" s="160">
        <f>SUM(J6:J32)</f>
        <v>25912</v>
      </c>
      <c r="K33" s="23"/>
    </row>
    <row r="34" spans="1:12" x14ac:dyDescent="0.25">
      <c r="A34" s="154"/>
      <c r="B34" s="161"/>
      <c r="C34" s="116"/>
      <c r="D34" s="116"/>
      <c r="E34" s="175"/>
      <c r="F34" s="116"/>
      <c r="G34" s="176"/>
      <c r="H34" s="162"/>
      <c r="I34" s="162"/>
      <c r="J34" s="177"/>
      <c r="K34" s="23"/>
    </row>
    <row r="35" spans="1:12" ht="13.8" x14ac:dyDescent="0.25">
      <c r="B35" s="186" t="s">
        <v>216</v>
      </c>
      <c r="C35" s="180"/>
      <c r="D35" s="3"/>
      <c r="E35" s="3"/>
      <c r="F35" s="3"/>
      <c r="G35" s="3"/>
      <c r="H35" s="162"/>
      <c r="I35" s="162"/>
      <c r="J35" s="188">
        <v>26194</v>
      </c>
      <c r="L35" s="10"/>
    </row>
    <row r="36" spans="1:12" x14ac:dyDescent="0.25">
      <c r="B36" s="110"/>
      <c r="C36" s="3"/>
      <c r="L36" s="10"/>
    </row>
    <row r="37" spans="1:12" x14ac:dyDescent="0.25">
      <c r="B37" s="187" t="s">
        <v>215</v>
      </c>
      <c r="C37" s="110"/>
      <c r="H37" s="162"/>
      <c r="I37" s="162"/>
      <c r="J37" s="163">
        <f>J33-J35</f>
        <v>-282</v>
      </c>
      <c r="L37" s="10"/>
    </row>
    <row r="38" spans="1:12" x14ac:dyDescent="0.25">
      <c r="H38" s="162"/>
      <c r="I38" s="162"/>
      <c r="J38" s="163"/>
      <c r="L38" s="10"/>
    </row>
    <row r="39" spans="1:12" x14ac:dyDescent="0.25">
      <c r="B39" s="189" t="s">
        <v>230</v>
      </c>
      <c r="C39" s="190"/>
      <c r="D39" s="190"/>
      <c r="E39" s="190"/>
      <c r="F39" s="190"/>
      <c r="G39" s="190"/>
      <c r="H39" s="162"/>
      <c r="I39" s="162"/>
      <c r="J39" s="163"/>
      <c r="L39" s="10"/>
    </row>
    <row r="40" spans="1:12" x14ac:dyDescent="0.25">
      <c r="B40" s="196" t="s">
        <v>235</v>
      </c>
      <c r="C40" s="197"/>
      <c r="D40" s="197"/>
      <c r="E40" s="197"/>
      <c r="F40" s="197"/>
      <c r="G40" s="197"/>
      <c r="H40" s="198"/>
      <c r="I40" s="162"/>
      <c r="J40" s="163"/>
      <c r="L40" s="10"/>
    </row>
    <row r="41" spans="1:12" x14ac:dyDescent="0.25">
      <c r="B41" s="161"/>
      <c r="H41" s="162"/>
      <c r="I41" s="162"/>
      <c r="J41" s="163"/>
      <c r="L41" s="10"/>
    </row>
    <row r="42" spans="1:12" x14ac:dyDescent="0.25">
      <c r="B42" s="161"/>
      <c r="H42" s="162"/>
      <c r="I42" s="162"/>
      <c r="J42" s="163"/>
      <c r="L42" s="10"/>
    </row>
    <row r="43" spans="1:12" x14ac:dyDescent="0.25">
      <c r="B43" s="161"/>
      <c r="H43" s="162"/>
      <c r="I43" s="162"/>
      <c r="J43" s="163"/>
      <c r="L43" s="10"/>
    </row>
    <row r="44" spans="1:12" x14ac:dyDescent="0.25">
      <c r="B44" s="161"/>
      <c r="H44" s="162"/>
      <c r="I44" s="162"/>
      <c r="J44" s="163"/>
      <c r="L44" s="10"/>
    </row>
    <row r="45" spans="1:12" x14ac:dyDescent="0.25">
      <c r="B45" s="154" t="s">
        <v>179</v>
      </c>
      <c r="C45" s="154"/>
      <c r="D45" s="154"/>
      <c r="E45" s="164"/>
      <c r="F45" s="154"/>
      <c r="G45" s="165"/>
      <c r="I45" s="115" t="s">
        <v>227</v>
      </c>
      <c r="J45" s="166"/>
    </row>
    <row r="46" spans="1:12" x14ac:dyDescent="0.25">
      <c r="A46" s="154"/>
      <c r="B46" s="154" t="s">
        <v>180</v>
      </c>
      <c r="I46" s="154" t="s">
        <v>226</v>
      </c>
      <c r="J46" s="154"/>
      <c r="K46" s="154"/>
    </row>
    <row r="47" spans="1:12" x14ac:dyDescent="0.25">
      <c r="A47" s="154"/>
      <c r="B47" s="154"/>
      <c r="H47" s="154"/>
      <c r="I47" s="154"/>
      <c r="K47" s="154"/>
    </row>
    <row r="48" spans="1:12" x14ac:dyDescent="0.25">
      <c r="A48" s="154"/>
      <c r="B48" s="154"/>
      <c r="H48" s="154"/>
      <c r="I48" s="154"/>
      <c r="K48" s="154"/>
    </row>
    <row r="49" spans="1:11" x14ac:dyDescent="0.25">
      <c r="A49" s="154"/>
      <c r="B49" s="154"/>
      <c r="H49" s="154"/>
      <c r="I49" s="154"/>
      <c r="K49" s="154"/>
    </row>
    <row r="50" spans="1:11" x14ac:dyDescent="0.25">
      <c r="A50" s="154"/>
      <c r="B50" s="154"/>
      <c r="H50" s="154"/>
      <c r="I50" s="154"/>
      <c r="K50" s="154"/>
    </row>
    <row r="51" spans="1:11" x14ac:dyDescent="0.25">
      <c r="J51" t="s">
        <v>207</v>
      </c>
    </row>
    <row r="52" spans="1:11" x14ac:dyDescent="0.25">
      <c r="A52" s="115"/>
      <c r="B52" s="115" t="s">
        <v>231</v>
      </c>
      <c r="C52" s="154"/>
      <c r="D52" s="154"/>
      <c r="E52" s="154"/>
      <c r="F52" s="154"/>
      <c r="G52" s="154"/>
      <c r="H52" s="154"/>
      <c r="I52" s="154"/>
      <c r="J52" s="154"/>
    </row>
    <row r="53" spans="1:11" x14ac:dyDescent="0.25">
      <c r="A53" s="115"/>
      <c r="B53" s="115"/>
      <c r="C53" s="154"/>
      <c r="D53" s="154"/>
      <c r="E53" s="154"/>
      <c r="F53" s="154"/>
      <c r="G53" s="154"/>
      <c r="H53" s="154"/>
      <c r="I53" s="154"/>
      <c r="J53" s="154"/>
    </row>
    <row r="54" spans="1:11" x14ac:dyDescent="0.25">
      <c r="A54" s="115"/>
      <c r="B54" s="115"/>
      <c r="C54" s="154"/>
      <c r="D54" s="154"/>
      <c r="E54" s="154"/>
      <c r="F54" s="154"/>
      <c r="G54" s="154"/>
      <c r="H54" s="154"/>
      <c r="I54" s="154"/>
      <c r="J54" s="154"/>
    </row>
    <row r="55" spans="1:11" x14ac:dyDescent="0.25">
      <c r="A55" s="115"/>
      <c r="B55" s="154"/>
      <c r="C55" s="154"/>
      <c r="D55" s="154"/>
      <c r="E55" s="154"/>
      <c r="F55" s="154"/>
      <c r="G55" s="154"/>
      <c r="H55" s="154"/>
      <c r="I55" s="154"/>
      <c r="J55" s="154"/>
    </row>
    <row r="56" spans="1:11" x14ac:dyDescent="0.25">
      <c r="B56" s="168" t="s">
        <v>208</v>
      </c>
      <c r="C56" s="168"/>
      <c r="D56" s="168"/>
      <c r="G56" s="169" t="s">
        <v>232</v>
      </c>
      <c r="H56" s="170">
        <v>2015</v>
      </c>
      <c r="I56" s="154"/>
      <c r="J56" s="154"/>
      <c r="K56" s="154"/>
    </row>
    <row r="57" spans="1:11" x14ac:dyDescent="0.25">
      <c r="B57" s="168"/>
      <c r="C57" s="168"/>
      <c r="D57" s="168"/>
      <c r="G57" s="169"/>
      <c r="H57" s="170"/>
      <c r="I57" s="154"/>
      <c r="J57" s="154"/>
      <c r="K57" s="154"/>
    </row>
    <row r="58" spans="1:11" x14ac:dyDescent="0.25">
      <c r="B58" s="168" t="s">
        <v>209</v>
      </c>
      <c r="C58" s="168"/>
      <c r="D58" s="168"/>
      <c r="G58" s="181" t="s">
        <v>228</v>
      </c>
      <c r="H58" s="154"/>
      <c r="I58" s="154"/>
      <c r="J58" s="154"/>
      <c r="K58" s="154"/>
    </row>
    <row r="59" spans="1:11" x14ac:dyDescent="0.25">
      <c r="B59" s="154"/>
      <c r="C59" s="154"/>
      <c r="D59" s="154"/>
      <c r="E59" s="154"/>
      <c r="F59" s="154"/>
      <c r="G59" s="154"/>
      <c r="H59" s="154"/>
      <c r="I59" s="154"/>
      <c r="J59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1" zoomScaleNormal="100" workbookViewId="0">
      <selection activeCell="E60" sqref="E60"/>
    </sheetView>
  </sheetViews>
  <sheetFormatPr defaultRowHeight="13.2" x14ac:dyDescent="0.25"/>
  <cols>
    <col min="1" max="1" width="5.6640625" customWidth="1"/>
    <col min="2" max="2" width="47.44140625" customWidth="1"/>
    <col min="3" max="5" width="12.88671875" customWidth="1"/>
  </cols>
  <sheetData>
    <row r="1" spans="1:8" ht="15.6" x14ac:dyDescent="0.3">
      <c r="A1" s="179" t="s">
        <v>229</v>
      </c>
      <c r="B1" s="179" t="s">
        <v>282</v>
      </c>
      <c r="C1" s="178"/>
    </row>
    <row r="2" spans="1:8" ht="7.2" customHeight="1" x14ac:dyDescent="0.3">
      <c r="A2" s="179"/>
      <c r="B2" s="179"/>
      <c r="C2" s="178"/>
    </row>
    <row r="3" spans="1:8" ht="15.6" x14ac:dyDescent="0.3">
      <c r="A3" s="179"/>
      <c r="B3" s="277" t="s">
        <v>283</v>
      </c>
      <c r="C3" s="278"/>
      <c r="D3" s="278"/>
      <c r="E3" s="278"/>
    </row>
    <row r="4" spans="1:8" ht="6.6" customHeight="1" x14ac:dyDescent="0.3">
      <c r="A4" s="179"/>
      <c r="B4" s="119"/>
      <c r="C4" s="120"/>
      <c r="D4" s="115"/>
    </row>
    <row r="5" spans="1:8" ht="13.2" customHeight="1" thickBot="1" x14ac:dyDescent="0.35">
      <c r="A5" s="4"/>
      <c r="B5" s="119"/>
      <c r="C5" s="120"/>
      <c r="E5" s="204" t="s">
        <v>255</v>
      </c>
      <c r="F5" s="3"/>
      <c r="G5" s="3"/>
      <c r="H5" s="3"/>
    </row>
    <row r="6" spans="1:8" ht="13.8" thickBot="1" x14ac:dyDescent="0.3">
      <c r="A6" s="214" t="s">
        <v>214</v>
      </c>
      <c r="B6" s="215"/>
      <c r="C6" s="216" t="s">
        <v>246</v>
      </c>
      <c r="D6" s="217" t="s">
        <v>247</v>
      </c>
      <c r="E6" s="207" t="s">
        <v>245</v>
      </c>
    </row>
    <row r="7" spans="1:8" ht="13.5" customHeight="1" x14ac:dyDescent="0.25">
      <c r="A7" s="210">
        <v>2212</v>
      </c>
      <c r="B7" s="211" t="s">
        <v>5</v>
      </c>
      <c r="C7" s="212">
        <v>1950</v>
      </c>
      <c r="D7" s="213">
        <v>2895</v>
      </c>
      <c r="E7" s="208">
        <v>695</v>
      </c>
    </row>
    <row r="8" spans="1:8" ht="13.5" customHeight="1" x14ac:dyDescent="0.25">
      <c r="A8" s="191">
        <v>2219</v>
      </c>
      <c r="B8" s="192" t="s">
        <v>13</v>
      </c>
      <c r="C8" s="201">
        <v>1080</v>
      </c>
      <c r="D8" s="205">
        <v>490</v>
      </c>
      <c r="E8" s="208">
        <v>300</v>
      </c>
    </row>
    <row r="9" spans="1:8" ht="13.5" customHeight="1" x14ac:dyDescent="0.25">
      <c r="A9" s="191">
        <v>2221</v>
      </c>
      <c r="B9" s="192" t="s">
        <v>19</v>
      </c>
      <c r="C9" s="201">
        <v>450</v>
      </c>
      <c r="D9" s="205">
        <v>450</v>
      </c>
      <c r="E9" s="208">
        <v>470</v>
      </c>
    </row>
    <row r="10" spans="1:8" ht="13.5" customHeight="1" x14ac:dyDescent="0.25">
      <c r="A10" s="191">
        <v>2310</v>
      </c>
      <c r="B10" s="192" t="s">
        <v>21</v>
      </c>
      <c r="C10" s="201">
        <v>40</v>
      </c>
      <c r="D10" s="205">
        <v>40</v>
      </c>
      <c r="E10" s="208">
        <v>30</v>
      </c>
    </row>
    <row r="11" spans="1:8" ht="13.5" customHeight="1" x14ac:dyDescent="0.25">
      <c r="A11" s="191">
        <v>2321</v>
      </c>
      <c r="B11" s="192" t="s">
        <v>23</v>
      </c>
      <c r="C11" s="201">
        <v>22</v>
      </c>
      <c r="D11" s="205">
        <v>22</v>
      </c>
      <c r="E11" s="208">
        <v>22</v>
      </c>
    </row>
    <row r="12" spans="1:8" ht="13.5" customHeight="1" x14ac:dyDescent="0.25">
      <c r="A12" s="191">
        <v>2333</v>
      </c>
      <c r="B12" s="192" t="s">
        <v>25</v>
      </c>
      <c r="C12" s="201">
        <v>50</v>
      </c>
      <c r="D12" s="205">
        <v>50</v>
      </c>
      <c r="E12" s="208">
        <v>20</v>
      </c>
    </row>
    <row r="13" spans="1:8" ht="13.5" customHeight="1" x14ac:dyDescent="0.25">
      <c r="A13" s="191">
        <v>3111</v>
      </c>
      <c r="B13" s="227" t="s">
        <v>249</v>
      </c>
      <c r="C13" s="201">
        <v>760</v>
      </c>
      <c r="D13" s="205">
        <v>951.18</v>
      </c>
      <c r="E13" s="208">
        <v>707</v>
      </c>
    </row>
    <row r="14" spans="1:8" ht="13.5" customHeight="1" x14ac:dyDescent="0.25">
      <c r="A14" s="191">
        <v>3113</v>
      </c>
      <c r="B14" s="227" t="s">
        <v>248</v>
      </c>
      <c r="C14" s="201">
        <v>2556.3000000000002</v>
      </c>
      <c r="D14" s="205">
        <v>3379.19</v>
      </c>
      <c r="E14" s="208">
        <v>2126.15</v>
      </c>
    </row>
    <row r="15" spans="1:8" ht="13.5" customHeight="1" x14ac:dyDescent="0.25">
      <c r="A15" s="191">
        <v>3314</v>
      </c>
      <c r="B15" s="192" t="s">
        <v>34</v>
      </c>
      <c r="C15" s="201">
        <v>680.7</v>
      </c>
      <c r="D15" s="205">
        <v>680.7</v>
      </c>
      <c r="E15" s="208">
        <v>766.7</v>
      </c>
    </row>
    <row r="16" spans="1:8" ht="13.5" customHeight="1" x14ac:dyDescent="0.25">
      <c r="A16" s="191">
        <v>3326</v>
      </c>
      <c r="B16" s="192" t="s">
        <v>48</v>
      </c>
      <c r="C16" s="201">
        <v>117</v>
      </c>
      <c r="D16" s="205">
        <v>117</v>
      </c>
      <c r="E16" s="208">
        <v>32</v>
      </c>
    </row>
    <row r="17" spans="1:5" x14ac:dyDescent="0.25">
      <c r="A17" s="191">
        <v>3392</v>
      </c>
      <c r="B17" s="192" t="s">
        <v>52</v>
      </c>
      <c r="C17" s="201">
        <v>1485</v>
      </c>
      <c r="D17" s="205">
        <v>9841.26</v>
      </c>
      <c r="E17" s="208">
        <v>38674.14</v>
      </c>
    </row>
    <row r="18" spans="1:5" ht="13.5" customHeight="1" x14ac:dyDescent="0.25">
      <c r="A18" s="191">
        <v>3399</v>
      </c>
      <c r="B18" s="192" t="s">
        <v>69</v>
      </c>
      <c r="C18" s="201">
        <v>81</v>
      </c>
      <c r="D18" s="205">
        <v>81</v>
      </c>
      <c r="E18" s="208">
        <v>81</v>
      </c>
    </row>
    <row r="19" spans="1:5" ht="13.5" customHeight="1" x14ac:dyDescent="0.25">
      <c r="A19" s="191">
        <v>3419</v>
      </c>
      <c r="B19" s="192" t="s">
        <v>72</v>
      </c>
      <c r="C19" s="201">
        <v>1130</v>
      </c>
      <c r="D19" s="205">
        <v>1250</v>
      </c>
      <c r="E19" s="208">
        <v>1291</v>
      </c>
    </row>
    <row r="20" spans="1:5" ht="13.5" customHeight="1" x14ac:dyDescent="0.25">
      <c r="A20" s="191">
        <v>3421</v>
      </c>
      <c r="B20" s="192" t="s">
        <v>77</v>
      </c>
      <c r="C20" s="201">
        <v>30</v>
      </c>
      <c r="D20" s="205">
        <v>30</v>
      </c>
      <c r="E20" s="208">
        <v>50</v>
      </c>
    </row>
    <row r="21" spans="1:5" ht="13.5" customHeight="1" x14ac:dyDescent="0.25">
      <c r="A21" s="191">
        <v>3429</v>
      </c>
      <c r="B21" s="192" t="s">
        <v>80</v>
      </c>
      <c r="C21" s="201">
        <v>60</v>
      </c>
      <c r="D21" s="205">
        <v>60</v>
      </c>
      <c r="E21" s="208">
        <v>60</v>
      </c>
    </row>
    <row r="22" spans="1:5" x14ac:dyDescent="0.25">
      <c r="A22" s="191">
        <v>3612</v>
      </c>
      <c r="B22" s="192" t="s">
        <v>83</v>
      </c>
      <c r="C22" s="201">
        <v>1352</v>
      </c>
      <c r="D22" s="205">
        <v>1352</v>
      </c>
      <c r="E22" s="208">
        <v>1877</v>
      </c>
    </row>
    <row r="23" spans="1:5" ht="13.5" customHeight="1" x14ac:dyDescent="0.25">
      <c r="A23" s="191">
        <v>3631</v>
      </c>
      <c r="B23" s="192" t="s">
        <v>88</v>
      </c>
      <c r="C23" s="201">
        <v>710</v>
      </c>
      <c r="D23" s="205">
        <v>710</v>
      </c>
      <c r="E23" s="208">
        <v>635</v>
      </c>
    </row>
    <row r="24" spans="1:5" x14ac:dyDescent="0.25">
      <c r="A24" s="191">
        <v>3632</v>
      </c>
      <c r="B24" s="192" t="s">
        <v>96</v>
      </c>
      <c r="C24" s="201">
        <v>438</v>
      </c>
      <c r="D24" s="205">
        <v>451.03</v>
      </c>
      <c r="E24" s="208">
        <v>79</v>
      </c>
    </row>
    <row r="25" spans="1:5" x14ac:dyDescent="0.25">
      <c r="A25" s="191">
        <v>3633</v>
      </c>
      <c r="B25" s="192" t="s">
        <v>98</v>
      </c>
      <c r="C25" s="201">
        <v>30</v>
      </c>
      <c r="D25" s="205">
        <v>30</v>
      </c>
      <c r="E25" s="208">
        <v>30</v>
      </c>
    </row>
    <row r="26" spans="1:5" ht="13.5" customHeight="1" x14ac:dyDescent="0.25">
      <c r="A26" s="191">
        <v>3635</v>
      </c>
      <c r="B26" s="192" t="s">
        <v>101</v>
      </c>
      <c r="C26" s="201">
        <v>0</v>
      </c>
      <c r="D26" s="205">
        <v>0</v>
      </c>
      <c r="E26" s="208">
        <v>0</v>
      </c>
    </row>
    <row r="27" spans="1:5" x14ac:dyDescent="0.25">
      <c r="A27" s="191">
        <v>3639</v>
      </c>
      <c r="B27" s="192" t="s">
        <v>103</v>
      </c>
      <c r="C27" s="201">
        <v>1853</v>
      </c>
      <c r="D27" s="205">
        <v>1873</v>
      </c>
      <c r="E27" s="208">
        <v>1733</v>
      </c>
    </row>
    <row r="28" spans="1:5" ht="13.5" customHeight="1" x14ac:dyDescent="0.25">
      <c r="A28" s="191">
        <v>3721</v>
      </c>
      <c r="B28" s="192" t="s">
        <v>108</v>
      </c>
      <c r="C28" s="201">
        <v>30</v>
      </c>
      <c r="D28" s="205">
        <v>30</v>
      </c>
      <c r="E28" s="208">
        <v>30</v>
      </c>
    </row>
    <row r="29" spans="1:5" x14ac:dyDescent="0.25">
      <c r="A29" s="191">
        <v>3722</v>
      </c>
      <c r="B29" s="192" t="s">
        <v>110</v>
      </c>
      <c r="C29" s="201">
        <v>1485</v>
      </c>
      <c r="D29" s="205">
        <v>1535.9</v>
      </c>
      <c r="E29" s="208">
        <v>1559</v>
      </c>
    </row>
    <row r="30" spans="1:5" ht="13.5" customHeight="1" x14ac:dyDescent="0.25">
      <c r="A30" s="191">
        <v>3725</v>
      </c>
      <c r="B30" s="192" t="s">
        <v>116</v>
      </c>
      <c r="C30" s="201">
        <v>100</v>
      </c>
      <c r="D30" s="205">
        <v>100</v>
      </c>
      <c r="E30" s="208">
        <v>200</v>
      </c>
    </row>
    <row r="31" spans="1:5" ht="13.5" customHeight="1" x14ac:dyDescent="0.25">
      <c r="A31" s="191">
        <v>3744</v>
      </c>
      <c r="B31" s="192" t="s">
        <v>243</v>
      </c>
      <c r="C31" s="201">
        <v>580</v>
      </c>
      <c r="D31" s="205">
        <v>580</v>
      </c>
      <c r="E31" s="208">
        <v>1914</v>
      </c>
    </row>
    <row r="32" spans="1:5" x14ac:dyDescent="0.25">
      <c r="A32" s="191">
        <v>3745</v>
      </c>
      <c r="B32" s="192" t="s">
        <v>118</v>
      </c>
      <c r="C32" s="201">
        <v>952</v>
      </c>
      <c r="D32" s="205">
        <v>1072</v>
      </c>
      <c r="E32" s="208">
        <v>972</v>
      </c>
    </row>
    <row r="33" spans="1:5" ht="13.5" customHeight="1" x14ac:dyDescent="0.25">
      <c r="A33" s="191">
        <v>4319</v>
      </c>
      <c r="B33" s="192" t="s">
        <v>125</v>
      </c>
      <c r="C33" s="201">
        <v>235</v>
      </c>
      <c r="D33" s="205">
        <v>235</v>
      </c>
      <c r="E33" s="208">
        <v>235</v>
      </c>
    </row>
    <row r="34" spans="1:5" ht="13.5" customHeight="1" x14ac:dyDescent="0.25">
      <c r="A34" s="191">
        <v>4351</v>
      </c>
      <c r="B34" s="192" t="s">
        <v>129</v>
      </c>
      <c r="C34" s="201">
        <v>167</v>
      </c>
      <c r="D34" s="205">
        <v>167</v>
      </c>
      <c r="E34" s="208">
        <v>180.5</v>
      </c>
    </row>
    <row r="35" spans="1:5" x14ac:dyDescent="0.25">
      <c r="A35" s="191">
        <v>5212</v>
      </c>
      <c r="B35" s="192" t="s">
        <v>136</v>
      </c>
      <c r="C35" s="201">
        <v>1</v>
      </c>
      <c r="D35" s="205">
        <v>1</v>
      </c>
      <c r="E35" s="208">
        <v>1</v>
      </c>
    </row>
    <row r="36" spans="1:5" x14ac:dyDescent="0.25">
      <c r="A36" s="191">
        <v>5311</v>
      </c>
      <c r="B36" s="192" t="s">
        <v>138</v>
      </c>
      <c r="C36" s="201">
        <v>180</v>
      </c>
      <c r="D36" s="205">
        <v>180</v>
      </c>
      <c r="E36" s="208">
        <v>161</v>
      </c>
    </row>
    <row r="37" spans="1:5" x14ac:dyDescent="0.25">
      <c r="A37" s="191">
        <v>5512</v>
      </c>
      <c r="B37" s="192" t="s">
        <v>141</v>
      </c>
      <c r="C37" s="201">
        <v>177</v>
      </c>
      <c r="D37" s="205">
        <v>1018.03</v>
      </c>
      <c r="E37" s="208">
        <v>171</v>
      </c>
    </row>
    <row r="38" spans="1:5" ht="13.5" customHeight="1" x14ac:dyDescent="0.25">
      <c r="A38" s="191">
        <v>6112</v>
      </c>
      <c r="B38" s="192" t="s">
        <v>150</v>
      </c>
      <c r="C38" s="201">
        <v>1176</v>
      </c>
      <c r="D38" s="205">
        <v>1176</v>
      </c>
      <c r="E38" s="208">
        <v>1745</v>
      </c>
    </row>
    <row r="39" spans="1:5" x14ac:dyDescent="0.25">
      <c r="A39" s="191">
        <v>6171</v>
      </c>
      <c r="B39" s="192" t="s">
        <v>155</v>
      </c>
      <c r="C39" s="201">
        <v>6049</v>
      </c>
      <c r="D39" s="205">
        <v>6344.87</v>
      </c>
      <c r="E39" s="208">
        <v>7265</v>
      </c>
    </row>
    <row r="40" spans="1:5" x14ac:dyDescent="0.25">
      <c r="A40" s="191">
        <v>6310</v>
      </c>
      <c r="B40" s="192" t="s">
        <v>170</v>
      </c>
      <c r="C40" s="201">
        <v>30</v>
      </c>
      <c r="D40" s="205">
        <v>30</v>
      </c>
      <c r="E40" s="208">
        <v>14</v>
      </c>
    </row>
    <row r="41" spans="1:5" ht="13.5" customHeight="1" x14ac:dyDescent="0.25">
      <c r="A41" s="191">
        <v>6320</v>
      </c>
      <c r="B41" s="192" t="s">
        <v>172</v>
      </c>
      <c r="C41" s="201">
        <v>250</v>
      </c>
      <c r="D41" s="205">
        <v>250</v>
      </c>
      <c r="E41" s="208">
        <v>255</v>
      </c>
    </row>
    <row r="42" spans="1:5" ht="13.5" customHeight="1" x14ac:dyDescent="0.25">
      <c r="A42" s="191">
        <v>6330</v>
      </c>
      <c r="B42" s="192" t="s">
        <v>250</v>
      </c>
      <c r="C42" s="201">
        <v>0</v>
      </c>
      <c r="D42" s="205">
        <v>11138.45</v>
      </c>
      <c r="E42" s="208">
        <v>0</v>
      </c>
    </row>
    <row r="43" spans="1:5" ht="13.5" customHeight="1" x14ac:dyDescent="0.25">
      <c r="A43" s="191">
        <v>6399</v>
      </c>
      <c r="B43" s="192" t="s">
        <v>251</v>
      </c>
      <c r="C43" s="201">
        <v>0</v>
      </c>
      <c r="D43" s="205">
        <v>2117.5500000000002</v>
      </c>
      <c r="E43" s="208">
        <v>0</v>
      </c>
    </row>
    <row r="44" spans="1:5" ht="13.5" customHeight="1" thickBot="1" x14ac:dyDescent="0.3">
      <c r="A44" s="191">
        <v>6402</v>
      </c>
      <c r="B44" s="193" t="s">
        <v>252</v>
      </c>
      <c r="C44" s="202">
        <v>0</v>
      </c>
      <c r="D44" s="206">
        <v>0.8</v>
      </c>
      <c r="E44" s="209">
        <v>0</v>
      </c>
    </row>
    <row r="45" spans="1:5" ht="13.8" thickBot="1" x14ac:dyDescent="0.3">
      <c r="A45" s="200"/>
      <c r="B45" s="203" t="s">
        <v>174</v>
      </c>
      <c r="C45" s="222">
        <f>SUM(C7:C44)</f>
        <v>26287</v>
      </c>
      <c r="D45" s="223">
        <f>SUM(D7:D44)</f>
        <v>50729.960000000006</v>
      </c>
      <c r="E45" s="218">
        <f>SUM(E7:E44)</f>
        <v>64381.49</v>
      </c>
    </row>
    <row r="46" spans="1:5" x14ac:dyDescent="0.25">
      <c r="A46" s="228" t="s">
        <v>253</v>
      </c>
      <c r="B46" s="229"/>
      <c r="C46" s="230">
        <f>C45-C47</f>
        <v>22557</v>
      </c>
      <c r="D46" s="231">
        <f>D45-D47</f>
        <v>38868.400000000009</v>
      </c>
      <c r="E46" s="232">
        <v>40272.089999999997</v>
      </c>
    </row>
    <row r="47" spans="1:5" x14ac:dyDescent="0.25">
      <c r="A47" s="228" t="s">
        <v>254</v>
      </c>
      <c r="B47" s="229"/>
      <c r="C47" s="233">
        <v>3730</v>
      </c>
      <c r="D47" s="231">
        <v>11861.56</v>
      </c>
      <c r="E47" s="232">
        <v>24109.4</v>
      </c>
    </row>
    <row r="48" spans="1:5" x14ac:dyDescent="0.25">
      <c r="A48" s="234" t="s">
        <v>258</v>
      </c>
      <c r="B48" s="234"/>
      <c r="C48" s="229"/>
      <c r="D48" s="229"/>
      <c r="E48" s="235">
        <v>574.04</v>
      </c>
    </row>
    <row r="49" spans="1:8" ht="13.8" thickBot="1" x14ac:dyDescent="0.3">
      <c r="A49" s="234" t="s">
        <v>257</v>
      </c>
      <c r="B49" s="234"/>
      <c r="C49" s="229"/>
      <c r="D49" s="229"/>
      <c r="E49" s="235">
        <v>9321.66</v>
      </c>
    </row>
    <row r="50" spans="1:8" ht="13.8" thickBot="1" x14ac:dyDescent="0.3">
      <c r="A50" s="203" t="s">
        <v>256</v>
      </c>
      <c r="B50" s="220"/>
      <c r="C50" s="226">
        <v>26391</v>
      </c>
      <c r="D50" s="221">
        <v>41939.01</v>
      </c>
      <c r="E50" s="224">
        <v>67162.16</v>
      </c>
    </row>
    <row r="51" spans="1:8" ht="7.2" customHeight="1" x14ac:dyDescent="0.25">
      <c r="A51" s="109"/>
      <c r="B51" s="110"/>
    </row>
    <row r="52" spans="1:8" x14ac:dyDescent="0.25">
      <c r="A52" s="219" t="s">
        <v>215</v>
      </c>
      <c r="C52" s="23">
        <f>C50-C45</f>
        <v>104</v>
      </c>
      <c r="D52" s="23">
        <f>D50-D45</f>
        <v>-8790.9500000000044</v>
      </c>
      <c r="E52" s="225">
        <f>E50-E45</f>
        <v>2780.6700000000055</v>
      </c>
    </row>
    <row r="53" spans="1:8" ht="8.4" customHeight="1" x14ac:dyDescent="0.25"/>
    <row r="54" spans="1:8" x14ac:dyDescent="0.25">
      <c r="A54" s="189" t="s">
        <v>275</v>
      </c>
    </row>
    <row r="55" spans="1:8" x14ac:dyDescent="0.25">
      <c r="A55" s="196" t="s">
        <v>281</v>
      </c>
      <c r="B55" s="58"/>
      <c r="C55" s="58"/>
      <c r="D55" s="58"/>
      <c r="E55" s="58"/>
      <c r="F55" s="279"/>
      <c r="G55" s="279"/>
      <c r="H55" s="280"/>
    </row>
    <row r="56" spans="1:8" x14ac:dyDescent="0.25">
      <c r="C56" s="154"/>
      <c r="D56" s="165"/>
      <c r="F56" s="166"/>
      <c r="G56" s="167"/>
    </row>
    <row r="57" spans="1:8" x14ac:dyDescent="0.25">
      <c r="C57" s="154"/>
      <c r="D57" s="165"/>
      <c r="F57" s="166"/>
      <c r="G57" s="167"/>
    </row>
    <row r="58" spans="1:8" x14ac:dyDescent="0.25">
      <c r="C58" s="154"/>
      <c r="D58" s="165"/>
      <c r="F58" s="166"/>
      <c r="G58" s="167"/>
    </row>
    <row r="59" spans="1:8" x14ac:dyDescent="0.25">
      <c r="F59" s="154"/>
    </row>
    <row r="60" spans="1:8" x14ac:dyDescent="0.25">
      <c r="A60" s="236" t="s">
        <v>179</v>
      </c>
      <c r="B60" s="236"/>
      <c r="C60" s="80" t="s">
        <v>259</v>
      </c>
      <c r="G60" t="s">
        <v>207</v>
      </c>
    </row>
    <row r="61" spans="1:8" x14ac:dyDescent="0.25">
      <c r="A61" s="236" t="s">
        <v>180</v>
      </c>
      <c r="B61" s="80"/>
      <c r="C61" s="80" t="s">
        <v>260</v>
      </c>
      <c r="D61" s="80" t="s">
        <v>261</v>
      </c>
    </row>
    <row r="62" spans="1:8" x14ac:dyDescent="0.25">
      <c r="A62" s="58"/>
      <c r="B62" s="58"/>
    </row>
    <row r="63" spans="1:8" x14ac:dyDescent="0.25">
      <c r="A63" s="183" t="s">
        <v>284</v>
      </c>
      <c r="B63" s="182"/>
      <c r="C63" s="154"/>
      <c r="D63" s="154"/>
      <c r="E63" s="154"/>
      <c r="F63" s="154"/>
      <c r="G63" s="154"/>
    </row>
    <row r="64" spans="1:8" x14ac:dyDescent="0.25">
      <c r="A64" s="182"/>
      <c r="B64" s="182"/>
      <c r="C64" s="154"/>
      <c r="D64" s="154"/>
      <c r="E64" s="154"/>
      <c r="F64" s="154"/>
      <c r="G64" s="154"/>
    </row>
    <row r="65" spans="1:7" x14ac:dyDescent="0.25">
      <c r="A65" s="184" t="s">
        <v>285</v>
      </c>
      <c r="B65" s="184"/>
      <c r="C65" s="170"/>
      <c r="D65" s="154"/>
      <c r="E65" s="154"/>
      <c r="F65" s="154"/>
      <c r="G65" s="154"/>
    </row>
    <row r="66" spans="1:7" x14ac:dyDescent="0.25">
      <c r="A66" s="184" t="s">
        <v>209</v>
      </c>
      <c r="B66" s="184"/>
      <c r="C66" s="154"/>
      <c r="D66" s="154"/>
      <c r="E66" s="154"/>
      <c r="F66" s="154"/>
      <c r="G66" s="154"/>
    </row>
  </sheetData>
  <mergeCells count="1">
    <mergeCell ref="B3:E3"/>
  </mergeCells>
  <pageMargins left="0.39370078740157483" right="0.19685039370078741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zoomScaleNormal="100" workbookViewId="0">
      <selection activeCell="I53" sqref="I53"/>
    </sheetView>
  </sheetViews>
  <sheetFormatPr defaultRowHeight="13.2" x14ac:dyDescent="0.25"/>
  <cols>
    <col min="1" max="1" width="28.109375" customWidth="1"/>
    <col min="2" max="2" width="3.5546875" customWidth="1"/>
    <col min="3" max="3" width="4.44140625" customWidth="1"/>
    <col min="4" max="4" width="4.33203125" customWidth="1"/>
    <col min="5" max="6" width="4.88671875" customWidth="1"/>
    <col min="7" max="7" width="5.88671875" customWidth="1"/>
    <col min="8" max="8" width="9.44140625" customWidth="1"/>
    <col min="10" max="10" width="9.109375" bestFit="1" customWidth="1"/>
    <col min="12" max="12" width="9.109375" bestFit="1" customWidth="1"/>
    <col min="255" max="255" width="7.44140625" customWidth="1"/>
    <col min="256" max="256" width="31.88671875" customWidth="1"/>
    <col min="257" max="257" width="3.5546875" customWidth="1"/>
    <col min="258" max="258" width="2.6640625" customWidth="1"/>
    <col min="259" max="259" width="5.88671875" customWidth="1"/>
    <col min="260" max="262" width="4.88671875" customWidth="1"/>
    <col min="263" max="263" width="5.88671875" customWidth="1"/>
    <col min="264" max="264" width="9.44140625" customWidth="1"/>
    <col min="266" max="266" width="9.109375" bestFit="1" customWidth="1"/>
    <col min="268" max="268" width="9.109375" bestFit="1" customWidth="1"/>
    <col min="511" max="511" width="7.44140625" customWidth="1"/>
    <col min="512" max="512" width="31.88671875" customWidth="1"/>
    <col min="513" max="513" width="3.5546875" customWidth="1"/>
    <col min="514" max="514" width="2.6640625" customWidth="1"/>
    <col min="515" max="515" width="5.88671875" customWidth="1"/>
    <col min="516" max="518" width="4.88671875" customWidth="1"/>
    <col min="519" max="519" width="5.88671875" customWidth="1"/>
    <col min="520" max="520" width="9.44140625" customWidth="1"/>
    <col min="522" max="522" width="9.109375" bestFit="1" customWidth="1"/>
    <col min="524" max="524" width="9.109375" bestFit="1" customWidth="1"/>
    <col min="767" max="767" width="7.44140625" customWidth="1"/>
    <col min="768" max="768" width="31.88671875" customWidth="1"/>
    <col min="769" max="769" width="3.5546875" customWidth="1"/>
    <col min="770" max="770" width="2.6640625" customWidth="1"/>
    <col min="771" max="771" width="5.88671875" customWidth="1"/>
    <col min="772" max="774" width="4.88671875" customWidth="1"/>
    <col min="775" max="775" width="5.88671875" customWidth="1"/>
    <col min="776" max="776" width="9.44140625" customWidth="1"/>
    <col min="778" max="778" width="9.109375" bestFit="1" customWidth="1"/>
    <col min="780" max="780" width="9.109375" bestFit="1" customWidth="1"/>
    <col min="1023" max="1023" width="7.44140625" customWidth="1"/>
    <col min="1024" max="1024" width="31.88671875" customWidth="1"/>
    <col min="1025" max="1025" width="3.5546875" customWidth="1"/>
    <col min="1026" max="1026" width="2.6640625" customWidth="1"/>
    <col min="1027" max="1027" width="5.88671875" customWidth="1"/>
    <col min="1028" max="1030" width="4.88671875" customWidth="1"/>
    <col min="1031" max="1031" width="5.88671875" customWidth="1"/>
    <col min="1032" max="1032" width="9.44140625" customWidth="1"/>
    <col min="1034" max="1034" width="9.109375" bestFit="1" customWidth="1"/>
    <col min="1036" max="1036" width="9.109375" bestFit="1" customWidth="1"/>
    <col min="1279" max="1279" width="7.44140625" customWidth="1"/>
    <col min="1280" max="1280" width="31.88671875" customWidth="1"/>
    <col min="1281" max="1281" width="3.5546875" customWidth="1"/>
    <col min="1282" max="1282" width="2.6640625" customWidth="1"/>
    <col min="1283" max="1283" width="5.88671875" customWidth="1"/>
    <col min="1284" max="1286" width="4.88671875" customWidth="1"/>
    <col min="1287" max="1287" width="5.88671875" customWidth="1"/>
    <col min="1288" max="1288" width="9.44140625" customWidth="1"/>
    <col min="1290" max="1290" width="9.109375" bestFit="1" customWidth="1"/>
    <col min="1292" max="1292" width="9.109375" bestFit="1" customWidth="1"/>
    <col min="1535" max="1535" width="7.44140625" customWidth="1"/>
    <col min="1536" max="1536" width="31.88671875" customWidth="1"/>
    <col min="1537" max="1537" width="3.5546875" customWidth="1"/>
    <col min="1538" max="1538" width="2.6640625" customWidth="1"/>
    <col min="1539" max="1539" width="5.88671875" customWidth="1"/>
    <col min="1540" max="1542" width="4.88671875" customWidth="1"/>
    <col min="1543" max="1543" width="5.88671875" customWidth="1"/>
    <col min="1544" max="1544" width="9.44140625" customWidth="1"/>
    <col min="1546" max="1546" width="9.109375" bestFit="1" customWidth="1"/>
    <col min="1548" max="1548" width="9.109375" bestFit="1" customWidth="1"/>
    <col min="1791" max="1791" width="7.44140625" customWidth="1"/>
    <col min="1792" max="1792" width="31.88671875" customWidth="1"/>
    <col min="1793" max="1793" width="3.5546875" customWidth="1"/>
    <col min="1794" max="1794" width="2.6640625" customWidth="1"/>
    <col min="1795" max="1795" width="5.88671875" customWidth="1"/>
    <col min="1796" max="1798" width="4.88671875" customWidth="1"/>
    <col min="1799" max="1799" width="5.88671875" customWidth="1"/>
    <col min="1800" max="1800" width="9.44140625" customWidth="1"/>
    <col min="1802" max="1802" width="9.109375" bestFit="1" customWidth="1"/>
    <col min="1804" max="1804" width="9.109375" bestFit="1" customWidth="1"/>
    <col min="2047" max="2047" width="7.44140625" customWidth="1"/>
    <col min="2048" max="2048" width="31.88671875" customWidth="1"/>
    <col min="2049" max="2049" width="3.5546875" customWidth="1"/>
    <col min="2050" max="2050" width="2.6640625" customWidth="1"/>
    <col min="2051" max="2051" width="5.88671875" customWidth="1"/>
    <col min="2052" max="2054" width="4.88671875" customWidth="1"/>
    <col min="2055" max="2055" width="5.88671875" customWidth="1"/>
    <col min="2056" max="2056" width="9.44140625" customWidth="1"/>
    <col min="2058" max="2058" width="9.109375" bestFit="1" customWidth="1"/>
    <col min="2060" max="2060" width="9.109375" bestFit="1" customWidth="1"/>
    <col min="2303" max="2303" width="7.44140625" customWidth="1"/>
    <col min="2304" max="2304" width="31.88671875" customWidth="1"/>
    <col min="2305" max="2305" width="3.5546875" customWidth="1"/>
    <col min="2306" max="2306" width="2.6640625" customWidth="1"/>
    <col min="2307" max="2307" width="5.88671875" customWidth="1"/>
    <col min="2308" max="2310" width="4.88671875" customWidth="1"/>
    <col min="2311" max="2311" width="5.88671875" customWidth="1"/>
    <col min="2312" max="2312" width="9.44140625" customWidth="1"/>
    <col min="2314" max="2314" width="9.109375" bestFit="1" customWidth="1"/>
    <col min="2316" max="2316" width="9.109375" bestFit="1" customWidth="1"/>
    <col min="2559" max="2559" width="7.44140625" customWidth="1"/>
    <col min="2560" max="2560" width="31.88671875" customWidth="1"/>
    <col min="2561" max="2561" width="3.5546875" customWidth="1"/>
    <col min="2562" max="2562" width="2.6640625" customWidth="1"/>
    <col min="2563" max="2563" width="5.88671875" customWidth="1"/>
    <col min="2564" max="2566" width="4.88671875" customWidth="1"/>
    <col min="2567" max="2567" width="5.88671875" customWidth="1"/>
    <col min="2568" max="2568" width="9.44140625" customWidth="1"/>
    <col min="2570" max="2570" width="9.109375" bestFit="1" customWidth="1"/>
    <col min="2572" max="2572" width="9.109375" bestFit="1" customWidth="1"/>
    <col min="2815" max="2815" width="7.44140625" customWidth="1"/>
    <col min="2816" max="2816" width="31.88671875" customWidth="1"/>
    <col min="2817" max="2817" width="3.5546875" customWidth="1"/>
    <col min="2818" max="2818" width="2.6640625" customWidth="1"/>
    <col min="2819" max="2819" width="5.88671875" customWidth="1"/>
    <col min="2820" max="2822" width="4.88671875" customWidth="1"/>
    <col min="2823" max="2823" width="5.88671875" customWidth="1"/>
    <col min="2824" max="2824" width="9.44140625" customWidth="1"/>
    <col min="2826" max="2826" width="9.109375" bestFit="1" customWidth="1"/>
    <col min="2828" max="2828" width="9.109375" bestFit="1" customWidth="1"/>
    <col min="3071" max="3071" width="7.44140625" customWidth="1"/>
    <col min="3072" max="3072" width="31.88671875" customWidth="1"/>
    <col min="3073" max="3073" width="3.5546875" customWidth="1"/>
    <col min="3074" max="3074" width="2.6640625" customWidth="1"/>
    <col min="3075" max="3075" width="5.88671875" customWidth="1"/>
    <col min="3076" max="3078" width="4.88671875" customWidth="1"/>
    <col min="3079" max="3079" width="5.88671875" customWidth="1"/>
    <col min="3080" max="3080" width="9.44140625" customWidth="1"/>
    <col min="3082" max="3082" width="9.109375" bestFit="1" customWidth="1"/>
    <col min="3084" max="3084" width="9.109375" bestFit="1" customWidth="1"/>
    <col min="3327" max="3327" width="7.44140625" customWidth="1"/>
    <col min="3328" max="3328" width="31.88671875" customWidth="1"/>
    <col min="3329" max="3329" width="3.5546875" customWidth="1"/>
    <col min="3330" max="3330" width="2.6640625" customWidth="1"/>
    <col min="3331" max="3331" width="5.88671875" customWidth="1"/>
    <col min="3332" max="3334" width="4.88671875" customWidth="1"/>
    <col min="3335" max="3335" width="5.88671875" customWidth="1"/>
    <col min="3336" max="3336" width="9.44140625" customWidth="1"/>
    <col min="3338" max="3338" width="9.109375" bestFit="1" customWidth="1"/>
    <col min="3340" max="3340" width="9.109375" bestFit="1" customWidth="1"/>
    <col min="3583" max="3583" width="7.44140625" customWidth="1"/>
    <col min="3584" max="3584" width="31.88671875" customWidth="1"/>
    <col min="3585" max="3585" width="3.5546875" customWidth="1"/>
    <col min="3586" max="3586" width="2.6640625" customWidth="1"/>
    <col min="3587" max="3587" width="5.88671875" customWidth="1"/>
    <col min="3588" max="3590" width="4.88671875" customWidth="1"/>
    <col min="3591" max="3591" width="5.88671875" customWidth="1"/>
    <col min="3592" max="3592" width="9.44140625" customWidth="1"/>
    <col min="3594" max="3594" width="9.109375" bestFit="1" customWidth="1"/>
    <col min="3596" max="3596" width="9.109375" bestFit="1" customWidth="1"/>
    <col min="3839" max="3839" width="7.44140625" customWidth="1"/>
    <col min="3840" max="3840" width="31.88671875" customWidth="1"/>
    <col min="3841" max="3841" width="3.5546875" customWidth="1"/>
    <col min="3842" max="3842" width="2.6640625" customWidth="1"/>
    <col min="3843" max="3843" width="5.88671875" customWidth="1"/>
    <col min="3844" max="3846" width="4.88671875" customWidth="1"/>
    <col min="3847" max="3847" width="5.88671875" customWidth="1"/>
    <col min="3848" max="3848" width="9.44140625" customWidth="1"/>
    <col min="3850" max="3850" width="9.109375" bestFit="1" customWidth="1"/>
    <col min="3852" max="3852" width="9.109375" bestFit="1" customWidth="1"/>
    <col min="4095" max="4095" width="7.44140625" customWidth="1"/>
    <col min="4096" max="4096" width="31.88671875" customWidth="1"/>
    <col min="4097" max="4097" width="3.5546875" customWidth="1"/>
    <col min="4098" max="4098" width="2.6640625" customWidth="1"/>
    <col min="4099" max="4099" width="5.88671875" customWidth="1"/>
    <col min="4100" max="4102" width="4.88671875" customWidth="1"/>
    <col min="4103" max="4103" width="5.88671875" customWidth="1"/>
    <col min="4104" max="4104" width="9.44140625" customWidth="1"/>
    <col min="4106" max="4106" width="9.109375" bestFit="1" customWidth="1"/>
    <col min="4108" max="4108" width="9.109375" bestFit="1" customWidth="1"/>
    <col min="4351" max="4351" width="7.44140625" customWidth="1"/>
    <col min="4352" max="4352" width="31.88671875" customWidth="1"/>
    <col min="4353" max="4353" width="3.5546875" customWidth="1"/>
    <col min="4354" max="4354" width="2.6640625" customWidth="1"/>
    <col min="4355" max="4355" width="5.88671875" customWidth="1"/>
    <col min="4356" max="4358" width="4.88671875" customWidth="1"/>
    <col min="4359" max="4359" width="5.88671875" customWidth="1"/>
    <col min="4360" max="4360" width="9.44140625" customWidth="1"/>
    <col min="4362" max="4362" width="9.109375" bestFit="1" customWidth="1"/>
    <col min="4364" max="4364" width="9.109375" bestFit="1" customWidth="1"/>
    <col min="4607" max="4607" width="7.44140625" customWidth="1"/>
    <col min="4608" max="4608" width="31.88671875" customWidth="1"/>
    <col min="4609" max="4609" width="3.5546875" customWidth="1"/>
    <col min="4610" max="4610" width="2.6640625" customWidth="1"/>
    <col min="4611" max="4611" width="5.88671875" customWidth="1"/>
    <col min="4612" max="4614" width="4.88671875" customWidth="1"/>
    <col min="4615" max="4615" width="5.88671875" customWidth="1"/>
    <col min="4616" max="4616" width="9.44140625" customWidth="1"/>
    <col min="4618" max="4618" width="9.109375" bestFit="1" customWidth="1"/>
    <col min="4620" max="4620" width="9.109375" bestFit="1" customWidth="1"/>
    <col min="4863" max="4863" width="7.44140625" customWidth="1"/>
    <col min="4864" max="4864" width="31.88671875" customWidth="1"/>
    <col min="4865" max="4865" width="3.5546875" customWidth="1"/>
    <col min="4866" max="4866" width="2.6640625" customWidth="1"/>
    <col min="4867" max="4867" width="5.88671875" customWidth="1"/>
    <col min="4868" max="4870" width="4.88671875" customWidth="1"/>
    <col min="4871" max="4871" width="5.88671875" customWidth="1"/>
    <col min="4872" max="4872" width="9.44140625" customWidth="1"/>
    <col min="4874" max="4874" width="9.109375" bestFit="1" customWidth="1"/>
    <col min="4876" max="4876" width="9.109375" bestFit="1" customWidth="1"/>
    <col min="5119" max="5119" width="7.44140625" customWidth="1"/>
    <col min="5120" max="5120" width="31.88671875" customWidth="1"/>
    <col min="5121" max="5121" width="3.5546875" customWidth="1"/>
    <col min="5122" max="5122" width="2.6640625" customWidth="1"/>
    <col min="5123" max="5123" width="5.88671875" customWidth="1"/>
    <col min="5124" max="5126" width="4.88671875" customWidth="1"/>
    <col min="5127" max="5127" width="5.88671875" customWidth="1"/>
    <col min="5128" max="5128" width="9.44140625" customWidth="1"/>
    <col min="5130" max="5130" width="9.109375" bestFit="1" customWidth="1"/>
    <col min="5132" max="5132" width="9.109375" bestFit="1" customWidth="1"/>
    <col min="5375" max="5375" width="7.44140625" customWidth="1"/>
    <col min="5376" max="5376" width="31.88671875" customWidth="1"/>
    <col min="5377" max="5377" width="3.5546875" customWidth="1"/>
    <col min="5378" max="5378" width="2.6640625" customWidth="1"/>
    <col min="5379" max="5379" width="5.88671875" customWidth="1"/>
    <col min="5380" max="5382" width="4.88671875" customWidth="1"/>
    <col min="5383" max="5383" width="5.88671875" customWidth="1"/>
    <col min="5384" max="5384" width="9.44140625" customWidth="1"/>
    <col min="5386" max="5386" width="9.109375" bestFit="1" customWidth="1"/>
    <col min="5388" max="5388" width="9.109375" bestFit="1" customWidth="1"/>
    <col min="5631" max="5631" width="7.44140625" customWidth="1"/>
    <col min="5632" max="5632" width="31.88671875" customWidth="1"/>
    <col min="5633" max="5633" width="3.5546875" customWidth="1"/>
    <col min="5634" max="5634" width="2.6640625" customWidth="1"/>
    <col min="5635" max="5635" width="5.88671875" customWidth="1"/>
    <col min="5636" max="5638" width="4.88671875" customWidth="1"/>
    <col min="5639" max="5639" width="5.88671875" customWidth="1"/>
    <col min="5640" max="5640" width="9.44140625" customWidth="1"/>
    <col min="5642" max="5642" width="9.109375" bestFit="1" customWidth="1"/>
    <col min="5644" max="5644" width="9.109375" bestFit="1" customWidth="1"/>
    <col min="5887" max="5887" width="7.44140625" customWidth="1"/>
    <col min="5888" max="5888" width="31.88671875" customWidth="1"/>
    <col min="5889" max="5889" width="3.5546875" customWidth="1"/>
    <col min="5890" max="5890" width="2.6640625" customWidth="1"/>
    <col min="5891" max="5891" width="5.88671875" customWidth="1"/>
    <col min="5892" max="5894" width="4.88671875" customWidth="1"/>
    <col min="5895" max="5895" width="5.88671875" customWidth="1"/>
    <col min="5896" max="5896" width="9.44140625" customWidth="1"/>
    <col min="5898" max="5898" width="9.109375" bestFit="1" customWidth="1"/>
    <col min="5900" max="5900" width="9.109375" bestFit="1" customWidth="1"/>
    <col min="6143" max="6143" width="7.44140625" customWidth="1"/>
    <col min="6144" max="6144" width="31.88671875" customWidth="1"/>
    <col min="6145" max="6145" width="3.5546875" customWidth="1"/>
    <col min="6146" max="6146" width="2.6640625" customWidth="1"/>
    <col min="6147" max="6147" width="5.88671875" customWidth="1"/>
    <col min="6148" max="6150" width="4.88671875" customWidth="1"/>
    <col min="6151" max="6151" width="5.88671875" customWidth="1"/>
    <col min="6152" max="6152" width="9.44140625" customWidth="1"/>
    <col min="6154" max="6154" width="9.109375" bestFit="1" customWidth="1"/>
    <col min="6156" max="6156" width="9.109375" bestFit="1" customWidth="1"/>
    <col min="6399" max="6399" width="7.44140625" customWidth="1"/>
    <col min="6400" max="6400" width="31.88671875" customWidth="1"/>
    <col min="6401" max="6401" width="3.5546875" customWidth="1"/>
    <col min="6402" max="6402" width="2.6640625" customWidth="1"/>
    <col min="6403" max="6403" width="5.88671875" customWidth="1"/>
    <col min="6404" max="6406" width="4.88671875" customWidth="1"/>
    <col min="6407" max="6407" width="5.88671875" customWidth="1"/>
    <col min="6408" max="6408" width="9.44140625" customWidth="1"/>
    <col min="6410" max="6410" width="9.109375" bestFit="1" customWidth="1"/>
    <col min="6412" max="6412" width="9.109375" bestFit="1" customWidth="1"/>
    <col min="6655" max="6655" width="7.44140625" customWidth="1"/>
    <col min="6656" max="6656" width="31.88671875" customWidth="1"/>
    <col min="6657" max="6657" width="3.5546875" customWidth="1"/>
    <col min="6658" max="6658" width="2.6640625" customWidth="1"/>
    <col min="6659" max="6659" width="5.88671875" customWidth="1"/>
    <col min="6660" max="6662" width="4.88671875" customWidth="1"/>
    <col min="6663" max="6663" width="5.88671875" customWidth="1"/>
    <col min="6664" max="6664" width="9.44140625" customWidth="1"/>
    <col min="6666" max="6666" width="9.109375" bestFit="1" customWidth="1"/>
    <col min="6668" max="6668" width="9.109375" bestFit="1" customWidth="1"/>
    <col min="6911" max="6911" width="7.44140625" customWidth="1"/>
    <col min="6912" max="6912" width="31.88671875" customWidth="1"/>
    <col min="6913" max="6913" width="3.5546875" customWidth="1"/>
    <col min="6914" max="6914" width="2.6640625" customWidth="1"/>
    <col min="6915" max="6915" width="5.88671875" customWidth="1"/>
    <col min="6916" max="6918" width="4.88671875" customWidth="1"/>
    <col min="6919" max="6919" width="5.88671875" customWidth="1"/>
    <col min="6920" max="6920" width="9.44140625" customWidth="1"/>
    <col min="6922" max="6922" width="9.109375" bestFit="1" customWidth="1"/>
    <col min="6924" max="6924" width="9.109375" bestFit="1" customWidth="1"/>
    <col min="7167" max="7167" width="7.44140625" customWidth="1"/>
    <col min="7168" max="7168" width="31.88671875" customWidth="1"/>
    <col min="7169" max="7169" width="3.5546875" customWidth="1"/>
    <col min="7170" max="7170" width="2.6640625" customWidth="1"/>
    <col min="7171" max="7171" width="5.88671875" customWidth="1"/>
    <col min="7172" max="7174" width="4.88671875" customWidth="1"/>
    <col min="7175" max="7175" width="5.88671875" customWidth="1"/>
    <col min="7176" max="7176" width="9.44140625" customWidth="1"/>
    <col min="7178" max="7178" width="9.109375" bestFit="1" customWidth="1"/>
    <col min="7180" max="7180" width="9.109375" bestFit="1" customWidth="1"/>
    <col min="7423" max="7423" width="7.44140625" customWidth="1"/>
    <col min="7424" max="7424" width="31.88671875" customWidth="1"/>
    <col min="7425" max="7425" width="3.5546875" customWidth="1"/>
    <col min="7426" max="7426" width="2.6640625" customWidth="1"/>
    <col min="7427" max="7427" width="5.88671875" customWidth="1"/>
    <col min="7428" max="7430" width="4.88671875" customWidth="1"/>
    <col min="7431" max="7431" width="5.88671875" customWidth="1"/>
    <col min="7432" max="7432" width="9.44140625" customWidth="1"/>
    <col min="7434" max="7434" width="9.109375" bestFit="1" customWidth="1"/>
    <col min="7436" max="7436" width="9.109375" bestFit="1" customWidth="1"/>
    <col min="7679" max="7679" width="7.44140625" customWidth="1"/>
    <col min="7680" max="7680" width="31.88671875" customWidth="1"/>
    <col min="7681" max="7681" width="3.5546875" customWidth="1"/>
    <col min="7682" max="7682" width="2.6640625" customWidth="1"/>
    <col min="7683" max="7683" width="5.88671875" customWidth="1"/>
    <col min="7684" max="7686" width="4.88671875" customWidth="1"/>
    <col min="7687" max="7687" width="5.88671875" customWidth="1"/>
    <col min="7688" max="7688" width="9.44140625" customWidth="1"/>
    <col min="7690" max="7690" width="9.109375" bestFit="1" customWidth="1"/>
    <col min="7692" max="7692" width="9.109375" bestFit="1" customWidth="1"/>
    <col min="7935" max="7935" width="7.44140625" customWidth="1"/>
    <col min="7936" max="7936" width="31.88671875" customWidth="1"/>
    <col min="7937" max="7937" width="3.5546875" customWidth="1"/>
    <col min="7938" max="7938" width="2.6640625" customWidth="1"/>
    <col min="7939" max="7939" width="5.88671875" customWidth="1"/>
    <col min="7940" max="7942" width="4.88671875" customWidth="1"/>
    <col min="7943" max="7943" width="5.88671875" customWidth="1"/>
    <col min="7944" max="7944" width="9.44140625" customWidth="1"/>
    <col min="7946" max="7946" width="9.109375" bestFit="1" customWidth="1"/>
    <col min="7948" max="7948" width="9.109375" bestFit="1" customWidth="1"/>
    <col min="8191" max="8191" width="7.44140625" customWidth="1"/>
    <col min="8192" max="8192" width="31.88671875" customWidth="1"/>
    <col min="8193" max="8193" width="3.5546875" customWidth="1"/>
    <col min="8194" max="8194" width="2.6640625" customWidth="1"/>
    <col min="8195" max="8195" width="5.88671875" customWidth="1"/>
    <col min="8196" max="8198" width="4.88671875" customWidth="1"/>
    <col min="8199" max="8199" width="5.88671875" customWidth="1"/>
    <col min="8200" max="8200" width="9.44140625" customWidth="1"/>
    <col min="8202" max="8202" width="9.109375" bestFit="1" customWidth="1"/>
    <col min="8204" max="8204" width="9.109375" bestFit="1" customWidth="1"/>
    <col min="8447" max="8447" width="7.44140625" customWidth="1"/>
    <col min="8448" max="8448" width="31.88671875" customWidth="1"/>
    <col min="8449" max="8449" width="3.5546875" customWidth="1"/>
    <col min="8450" max="8450" width="2.6640625" customWidth="1"/>
    <col min="8451" max="8451" width="5.88671875" customWidth="1"/>
    <col min="8452" max="8454" width="4.88671875" customWidth="1"/>
    <col min="8455" max="8455" width="5.88671875" customWidth="1"/>
    <col min="8456" max="8456" width="9.44140625" customWidth="1"/>
    <col min="8458" max="8458" width="9.109375" bestFit="1" customWidth="1"/>
    <col min="8460" max="8460" width="9.109375" bestFit="1" customWidth="1"/>
    <col min="8703" max="8703" width="7.44140625" customWidth="1"/>
    <col min="8704" max="8704" width="31.88671875" customWidth="1"/>
    <col min="8705" max="8705" width="3.5546875" customWidth="1"/>
    <col min="8706" max="8706" width="2.6640625" customWidth="1"/>
    <col min="8707" max="8707" width="5.88671875" customWidth="1"/>
    <col min="8708" max="8710" width="4.88671875" customWidth="1"/>
    <col min="8711" max="8711" width="5.88671875" customWidth="1"/>
    <col min="8712" max="8712" width="9.44140625" customWidth="1"/>
    <col min="8714" max="8714" width="9.109375" bestFit="1" customWidth="1"/>
    <col min="8716" max="8716" width="9.109375" bestFit="1" customWidth="1"/>
    <col min="8959" max="8959" width="7.44140625" customWidth="1"/>
    <col min="8960" max="8960" width="31.88671875" customWidth="1"/>
    <col min="8961" max="8961" width="3.5546875" customWidth="1"/>
    <col min="8962" max="8962" width="2.6640625" customWidth="1"/>
    <col min="8963" max="8963" width="5.88671875" customWidth="1"/>
    <col min="8964" max="8966" width="4.88671875" customWidth="1"/>
    <col min="8967" max="8967" width="5.88671875" customWidth="1"/>
    <col min="8968" max="8968" width="9.44140625" customWidth="1"/>
    <col min="8970" max="8970" width="9.109375" bestFit="1" customWidth="1"/>
    <col min="8972" max="8972" width="9.109375" bestFit="1" customWidth="1"/>
    <col min="9215" max="9215" width="7.44140625" customWidth="1"/>
    <col min="9216" max="9216" width="31.88671875" customWidth="1"/>
    <col min="9217" max="9217" width="3.5546875" customWidth="1"/>
    <col min="9218" max="9218" width="2.6640625" customWidth="1"/>
    <col min="9219" max="9219" width="5.88671875" customWidth="1"/>
    <col min="9220" max="9222" width="4.88671875" customWidth="1"/>
    <col min="9223" max="9223" width="5.88671875" customWidth="1"/>
    <col min="9224" max="9224" width="9.44140625" customWidth="1"/>
    <col min="9226" max="9226" width="9.109375" bestFit="1" customWidth="1"/>
    <col min="9228" max="9228" width="9.109375" bestFit="1" customWidth="1"/>
    <col min="9471" max="9471" width="7.44140625" customWidth="1"/>
    <col min="9472" max="9472" width="31.88671875" customWidth="1"/>
    <col min="9473" max="9473" width="3.5546875" customWidth="1"/>
    <col min="9474" max="9474" width="2.6640625" customWidth="1"/>
    <col min="9475" max="9475" width="5.88671875" customWidth="1"/>
    <col min="9476" max="9478" width="4.88671875" customWidth="1"/>
    <col min="9479" max="9479" width="5.88671875" customWidth="1"/>
    <col min="9480" max="9480" width="9.44140625" customWidth="1"/>
    <col min="9482" max="9482" width="9.109375" bestFit="1" customWidth="1"/>
    <col min="9484" max="9484" width="9.109375" bestFit="1" customWidth="1"/>
    <col min="9727" max="9727" width="7.44140625" customWidth="1"/>
    <col min="9728" max="9728" width="31.88671875" customWidth="1"/>
    <col min="9729" max="9729" width="3.5546875" customWidth="1"/>
    <col min="9730" max="9730" width="2.6640625" customWidth="1"/>
    <col min="9731" max="9731" width="5.88671875" customWidth="1"/>
    <col min="9732" max="9734" width="4.88671875" customWidth="1"/>
    <col min="9735" max="9735" width="5.88671875" customWidth="1"/>
    <col min="9736" max="9736" width="9.44140625" customWidth="1"/>
    <col min="9738" max="9738" width="9.109375" bestFit="1" customWidth="1"/>
    <col min="9740" max="9740" width="9.109375" bestFit="1" customWidth="1"/>
    <col min="9983" max="9983" width="7.44140625" customWidth="1"/>
    <col min="9984" max="9984" width="31.88671875" customWidth="1"/>
    <col min="9985" max="9985" width="3.5546875" customWidth="1"/>
    <col min="9986" max="9986" width="2.6640625" customWidth="1"/>
    <col min="9987" max="9987" width="5.88671875" customWidth="1"/>
    <col min="9988" max="9990" width="4.88671875" customWidth="1"/>
    <col min="9991" max="9991" width="5.88671875" customWidth="1"/>
    <col min="9992" max="9992" width="9.44140625" customWidth="1"/>
    <col min="9994" max="9994" width="9.109375" bestFit="1" customWidth="1"/>
    <col min="9996" max="9996" width="9.109375" bestFit="1" customWidth="1"/>
    <col min="10239" max="10239" width="7.44140625" customWidth="1"/>
    <col min="10240" max="10240" width="31.88671875" customWidth="1"/>
    <col min="10241" max="10241" width="3.5546875" customWidth="1"/>
    <col min="10242" max="10242" width="2.6640625" customWidth="1"/>
    <col min="10243" max="10243" width="5.88671875" customWidth="1"/>
    <col min="10244" max="10246" width="4.88671875" customWidth="1"/>
    <col min="10247" max="10247" width="5.88671875" customWidth="1"/>
    <col min="10248" max="10248" width="9.44140625" customWidth="1"/>
    <col min="10250" max="10250" width="9.109375" bestFit="1" customWidth="1"/>
    <col min="10252" max="10252" width="9.109375" bestFit="1" customWidth="1"/>
    <col min="10495" max="10495" width="7.44140625" customWidth="1"/>
    <col min="10496" max="10496" width="31.88671875" customWidth="1"/>
    <col min="10497" max="10497" width="3.5546875" customWidth="1"/>
    <col min="10498" max="10498" width="2.6640625" customWidth="1"/>
    <col min="10499" max="10499" width="5.88671875" customWidth="1"/>
    <col min="10500" max="10502" width="4.88671875" customWidth="1"/>
    <col min="10503" max="10503" width="5.88671875" customWidth="1"/>
    <col min="10504" max="10504" width="9.44140625" customWidth="1"/>
    <col min="10506" max="10506" width="9.109375" bestFit="1" customWidth="1"/>
    <col min="10508" max="10508" width="9.109375" bestFit="1" customWidth="1"/>
    <col min="10751" max="10751" width="7.44140625" customWidth="1"/>
    <col min="10752" max="10752" width="31.88671875" customWidth="1"/>
    <col min="10753" max="10753" width="3.5546875" customWidth="1"/>
    <col min="10754" max="10754" width="2.6640625" customWidth="1"/>
    <col min="10755" max="10755" width="5.88671875" customWidth="1"/>
    <col min="10756" max="10758" width="4.88671875" customWidth="1"/>
    <col min="10759" max="10759" width="5.88671875" customWidth="1"/>
    <col min="10760" max="10760" width="9.44140625" customWidth="1"/>
    <col min="10762" max="10762" width="9.109375" bestFit="1" customWidth="1"/>
    <col min="10764" max="10764" width="9.109375" bestFit="1" customWidth="1"/>
    <col min="11007" max="11007" width="7.44140625" customWidth="1"/>
    <col min="11008" max="11008" width="31.88671875" customWidth="1"/>
    <col min="11009" max="11009" width="3.5546875" customWidth="1"/>
    <col min="11010" max="11010" width="2.6640625" customWidth="1"/>
    <col min="11011" max="11011" width="5.88671875" customWidth="1"/>
    <col min="11012" max="11014" width="4.88671875" customWidth="1"/>
    <col min="11015" max="11015" width="5.88671875" customWidth="1"/>
    <col min="11016" max="11016" width="9.44140625" customWidth="1"/>
    <col min="11018" max="11018" width="9.109375" bestFit="1" customWidth="1"/>
    <col min="11020" max="11020" width="9.109375" bestFit="1" customWidth="1"/>
    <col min="11263" max="11263" width="7.44140625" customWidth="1"/>
    <col min="11264" max="11264" width="31.88671875" customWidth="1"/>
    <col min="11265" max="11265" width="3.5546875" customWidth="1"/>
    <col min="11266" max="11266" width="2.6640625" customWidth="1"/>
    <col min="11267" max="11267" width="5.88671875" customWidth="1"/>
    <col min="11268" max="11270" width="4.88671875" customWidth="1"/>
    <col min="11271" max="11271" width="5.88671875" customWidth="1"/>
    <col min="11272" max="11272" width="9.44140625" customWidth="1"/>
    <col min="11274" max="11274" width="9.109375" bestFit="1" customWidth="1"/>
    <col min="11276" max="11276" width="9.109375" bestFit="1" customWidth="1"/>
    <col min="11519" max="11519" width="7.44140625" customWidth="1"/>
    <col min="11520" max="11520" width="31.88671875" customWidth="1"/>
    <col min="11521" max="11521" width="3.5546875" customWidth="1"/>
    <col min="11522" max="11522" width="2.6640625" customWidth="1"/>
    <col min="11523" max="11523" width="5.88671875" customWidth="1"/>
    <col min="11524" max="11526" width="4.88671875" customWidth="1"/>
    <col min="11527" max="11527" width="5.88671875" customWidth="1"/>
    <col min="11528" max="11528" width="9.44140625" customWidth="1"/>
    <col min="11530" max="11530" width="9.109375" bestFit="1" customWidth="1"/>
    <col min="11532" max="11532" width="9.109375" bestFit="1" customWidth="1"/>
    <col min="11775" max="11775" width="7.44140625" customWidth="1"/>
    <col min="11776" max="11776" width="31.88671875" customWidth="1"/>
    <col min="11777" max="11777" width="3.5546875" customWidth="1"/>
    <col min="11778" max="11778" width="2.6640625" customWidth="1"/>
    <col min="11779" max="11779" width="5.88671875" customWidth="1"/>
    <col min="11780" max="11782" width="4.88671875" customWidth="1"/>
    <col min="11783" max="11783" width="5.88671875" customWidth="1"/>
    <col min="11784" max="11784" width="9.44140625" customWidth="1"/>
    <col min="11786" max="11786" width="9.109375" bestFit="1" customWidth="1"/>
    <col min="11788" max="11788" width="9.109375" bestFit="1" customWidth="1"/>
    <col min="12031" max="12031" width="7.44140625" customWidth="1"/>
    <col min="12032" max="12032" width="31.88671875" customWidth="1"/>
    <col min="12033" max="12033" width="3.5546875" customWidth="1"/>
    <col min="12034" max="12034" width="2.6640625" customWidth="1"/>
    <col min="12035" max="12035" width="5.88671875" customWidth="1"/>
    <col min="12036" max="12038" width="4.88671875" customWidth="1"/>
    <col min="12039" max="12039" width="5.88671875" customWidth="1"/>
    <col min="12040" max="12040" width="9.44140625" customWidth="1"/>
    <col min="12042" max="12042" width="9.109375" bestFit="1" customWidth="1"/>
    <col min="12044" max="12044" width="9.109375" bestFit="1" customWidth="1"/>
    <col min="12287" max="12287" width="7.44140625" customWidth="1"/>
    <col min="12288" max="12288" width="31.88671875" customWidth="1"/>
    <col min="12289" max="12289" width="3.5546875" customWidth="1"/>
    <col min="12290" max="12290" width="2.6640625" customWidth="1"/>
    <col min="12291" max="12291" width="5.88671875" customWidth="1"/>
    <col min="12292" max="12294" width="4.88671875" customWidth="1"/>
    <col min="12295" max="12295" width="5.88671875" customWidth="1"/>
    <col min="12296" max="12296" width="9.44140625" customWidth="1"/>
    <col min="12298" max="12298" width="9.109375" bestFit="1" customWidth="1"/>
    <col min="12300" max="12300" width="9.109375" bestFit="1" customWidth="1"/>
    <col min="12543" max="12543" width="7.44140625" customWidth="1"/>
    <col min="12544" max="12544" width="31.88671875" customWidth="1"/>
    <col min="12545" max="12545" width="3.5546875" customWidth="1"/>
    <col min="12546" max="12546" width="2.6640625" customWidth="1"/>
    <col min="12547" max="12547" width="5.88671875" customWidth="1"/>
    <col min="12548" max="12550" width="4.88671875" customWidth="1"/>
    <col min="12551" max="12551" width="5.88671875" customWidth="1"/>
    <col min="12552" max="12552" width="9.44140625" customWidth="1"/>
    <col min="12554" max="12554" width="9.109375" bestFit="1" customWidth="1"/>
    <col min="12556" max="12556" width="9.109375" bestFit="1" customWidth="1"/>
    <col min="12799" max="12799" width="7.44140625" customWidth="1"/>
    <col min="12800" max="12800" width="31.88671875" customWidth="1"/>
    <col min="12801" max="12801" width="3.5546875" customWidth="1"/>
    <col min="12802" max="12802" width="2.6640625" customWidth="1"/>
    <col min="12803" max="12803" width="5.88671875" customWidth="1"/>
    <col min="12804" max="12806" width="4.88671875" customWidth="1"/>
    <col min="12807" max="12807" width="5.88671875" customWidth="1"/>
    <col min="12808" max="12808" width="9.44140625" customWidth="1"/>
    <col min="12810" max="12810" width="9.109375" bestFit="1" customWidth="1"/>
    <col min="12812" max="12812" width="9.109375" bestFit="1" customWidth="1"/>
    <col min="13055" max="13055" width="7.44140625" customWidth="1"/>
    <col min="13056" max="13056" width="31.88671875" customWidth="1"/>
    <col min="13057" max="13057" width="3.5546875" customWidth="1"/>
    <col min="13058" max="13058" width="2.6640625" customWidth="1"/>
    <col min="13059" max="13059" width="5.88671875" customWidth="1"/>
    <col min="13060" max="13062" width="4.88671875" customWidth="1"/>
    <col min="13063" max="13063" width="5.88671875" customWidth="1"/>
    <col min="13064" max="13064" width="9.44140625" customWidth="1"/>
    <col min="13066" max="13066" width="9.109375" bestFit="1" customWidth="1"/>
    <col min="13068" max="13068" width="9.109375" bestFit="1" customWidth="1"/>
    <col min="13311" max="13311" width="7.44140625" customWidth="1"/>
    <col min="13312" max="13312" width="31.88671875" customWidth="1"/>
    <col min="13313" max="13313" width="3.5546875" customWidth="1"/>
    <col min="13314" max="13314" width="2.6640625" customWidth="1"/>
    <col min="13315" max="13315" width="5.88671875" customWidth="1"/>
    <col min="13316" max="13318" width="4.88671875" customWidth="1"/>
    <col min="13319" max="13319" width="5.88671875" customWidth="1"/>
    <col min="13320" max="13320" width="9.44140625" customWidth="1"/>
    <col min="13322" max="13322" width="9.109375" bestFit="1" customWidth="1"/>
    <col min="13324" max="13324" width="9.109375" bestFit="1" customWidth="1"/>
    <col min="13567" max="13567" width="7.44140625" customWidth="1"/>
    <col min="13568" max="13568" width="31.88671875" customWidth="1"/>
    <col min="13569" max="13569" width="3.5546875" customWidth="1"/>
    <col min="13570" max="13570" width="2.6640625" customWidth="1"/>
    <col min="13571" max="13571" width="5.88671875" customWidth="1"/>
    <col min="13572" max="13574" width="4.88671875" customWidth="1"/>
    <col min="13575" max="13575" width="5.88671875" customWidth="1"/>
    <col min="13576" max="13576" width="9.44140625" customWidth="1"/>
    <col min="13578" max="13578" width="9.109375" bestFit="1" customWidth="1"/>
    <col min="13580" max="13580" width="9.109375" bestFit="1" customWidth="1"/>
    <col min="13823" max="13823" width="7.44140625" customWidth="1"/>
    <col min="13824" max="13824" width="31.88671875" customWidth="1"/>
    <col min="13825" max="13825" width="3.5546875" customWidth="1"/>
    <col min="13826" max="13826" width="2.6640625" customWidth="1"/>
    <col min="13827" max="13827" width="5.88671875" customWidth="1"/>
    <col min="13828" max="13830" width="4.88671875" customWidth="1"/>
    <col min="13831" max="13831" width="5.88671875" customWidth="1"/>
    <col min="13832" max="13832" width="9.44140625" customWidth="1"/>
    <col min="13834" max="13834" width="9.109375" bestFit="1" customWidth="1"/>
    <col min="13836" max="13836" width="9.109375" bestFit="1" customWidth="1"/>
    <col min="14079" max="14079" width="7.44140625" customWidth="1"/>
    <col min="14080" max="14080" width="31.88671875" customWidth="1"/>
    <col min="14081" max="14081" width="3.5546875" customWidth="1"/>
    <col min="14082" max="14082" width="2.6640625" customWidth="1"/>
    <col min="14083" max="14083" width="5.88671875" customWidth="1"/>
    <col min="14084" max="14086" width="4.88671875" customWidth="1"/>
    <col min="14087" max="14087" width="5.88671875" customWidth="1"/>
    <col min="14088" max="14088" width="9.44140625" customWidth="1"/>
    <col min="14090" max="14090" width="9.109375" bestFit="1" customWidth="1"/>
    <col min="14092" max="14092" width="9.109375" bestFit="1" customWidth="1"/>
    <col min="14335" max="14335" width="7.44140625" customWidth="1"/>
    <col min="14336" max="14336" width="31.88671875" customWidth="1"/>
    <col min="14337" max="14337" width="3.5546875" customWidth="1"/>
    <col min="14338" max="14338" width="2.6640625" customWidth="1"/>
    <col min="14339" max="14339" width="5.88671875" customWidth="1"/>
    <col min="14340" max="14342" width="4.88671875" customWidth="1"/>
    <col min="14343" max="14343" width="5.88671875" customWidth="1"/>
    <col min="14344" max="14344" width="9.44140625" customWidth="1"/>
    <col min="14346" max="14346" width="9.109375" bestFit="1" customWidth="1"/>
    <col min="14348" max="14348" width="9.109375" bestFit="1" customWidth="1"/>
    <col min="14591" max="14591" width="7.44140625" customWidth="1"/>
    <col min="14592" max="14592" width="31.88671875" customWidth="1"/>
    <col min="14593" max="14593" width="3.5546875" customWidth="1"/>
    <col min="14594" max="14594" width="2.6640625" customWidth="1"/>
    <col min="14595" max="14595" width="5.88671875" customWidth="1"/>
    <col min="14596" max="14598" width="4.88671875" customWidth="1"/>
    <col min="14599" max="14599" width="5.88671875" customWidth="1"/>
    <col min="14600" max="14600" width="9.44140625" customWidth="1"/>
    <col min="14602" max="14602" width="9.109375" bestFit="1" customWidth="1"/>
    <col min="14604" max="14604" width="9.109375" bestFit="1" customWidth="1"/>
    <col min="14847" max="14847" width="7.44140625" customWidth="1"/>
    <col min="14848" max="14848" width="31.88671875" customWidth="1"/>
    <col min="14849" max="14849" width="3.5546875" customWidth="1"/>
    <col min="14850" max="14850" width="2.6640625" customWidth="1"/>
    <col min="14851" max="14851" width="5.88671875" customWidth="1"/>
    <col min="14852" max="14854" width="4.88671875" customWidth="1"/>
    <col min="14855" max="14855" width="5.88671875" customWidth="1"/>
    <col min="14856" max="14856" width="9.44140625" customWidth="1"/>
    <col min="14858" max="14858" width="9.109375" bestFit="1" customWidth="1"/>
    <col min="14860" max="14860" width="9.109375" bestFit="1" customWidth="1"/>
    <col min="15103" max="15103" width="7.44140625" customWidth="1"/>
    <col min="15104" max="15104" width="31.88671875" customWidth="1"/>
    <col min="15105" max="15105" width="3.5546875" customWidth="1"/>
    <col min="15106" max="15106" width="2.6640625" customWidth="1"/>
    <col min="15107" max="15107" width="5.88671875" customWidth="1"/>
    <col min="15108" max="15110" width="4.88671875" customWidth="1"/>
    <col min="15111" max="15111" width="5.88671875" customWidth="1"/>
    <col min="15112" max="15112" width="9.44140625" customWidth="1"/>
    <col min="15114" max="15114" width="9.109375" bestFit="1" customWidth="1"/>
    <col min="15116" max="15116" width="9.109375" bestFit="1" customWidth="1"/>
    <col min="15359" max="15359" width="7.44140625" customWidth="1"/>
    <col min="15360" max="15360" width="31.88671875" customWidth="1"/>
    <col min="15361" max="15361" width="3.5546875" customWidth="1"/>
    <col min="15362" max="15362" width="2.6640625" customWidth="1"/>
    <col min="15363" max="15363" width="5.88671875" customWidth="1"/>
    <col min="15364" max="15366" width="4.88671875" customWidth="1"/>
    <col min="15367" max="15367" width="5.88671875" customWidth="1"/>
    <col min="15368" max="15368" width="9.44140625" customWidth="1"/>
    <col min="15370" max="15370" width="9.109375" bestFit="1" customWidth="1"/>
    <col min="15372" max="15372" width="9.109375" bestFit="1" customWidth="1"/>
    <col min="15615" max="15615" width="7.44140625" customWidth="1"/>
    <col min="15616" max="15616" width="31.88671875" customWidth="1"/>
    <col min="15617" max="15617" width="3.5546875" customWidth="1"/>
    <col min="15618" max="15618" width="2.6640625" customWidth="1"/>
    <col min="15619" max="15619" width="5.88671875" customWidth="1"/>
    <col min="15620" max="15622" width="4.88671875" customWidth="1"/>
    <col min="15623" max="15623" width="5.88671875" customWidth="1"/>
    <col min="15624" max="15624" width="9.44140625" customWidth="1"/>
    <col min="15626" max="15626" width="9.109375" bestFit="1" customWidth="1"/>
    <col min="15628" max="15628" width="9.109375" bestFit="1" customWidth="1"/>
    <col min="15871" max="15871" width="7.44140625" customWidth="1"/>
    <col min="15872" max="15872" width="31.88671875" customWidth="1"/>
    <col min="15873" max="15873" width="3.5546875" customWidth="1"/>
    <col min="15874" max="15874" width="2.6640625" customWidth="1"/>
    <col min="15875" max="15875" width="5.88671875" customWidth="1"/>
    <col min="15876" max="15878" width="4.88671875" customWidth="1"/>
    <col min="15879" max="15879" width="5.88671875" customWidth="1"/>
    <col min="15880" max="15880" width="9.44140625" customWidth="1"/>
    <col min="15882" max="15882" width="9.109375" bestFit="1" customWidth="1"/>
    <col min="15884" max="15884" width="9.109375" bestFit="1" customWidth="1"/>
    <col min="16127" max="16127" width="7.44140625" customWidth="1"/>
    <col min="16128" max="16128" width="31.88671875" customWidth="1"/>
    <col min="16129" max="16129" width="3.5546875" customWidth="1"/>
    <col min="16130" max="16130" width="2.6640625" customWidth="1"/>
    <col min="16131" max="16131" width="5.88671875" customWidth="1"/>
    <col min="16132" max="16134" width="4.88671875" customWidth="1"/>
    <col min="16135" max="16135" width="5.88671875" customWidth="1"/>
    <col min="16136" max="16136" width="9.44140625" customWidth="1"/>
    <col min="16138" max="16138" width="9.109375" bestFit="1" customWidth="1"/>
    <col min="16140" max="16140" width="9.109375" bestFit="1" customWidth="1"/>
  </cols>
  <sheetData>
    <row r="1" spans="1:10" ht="28.5" customHeight="1" x14ac:dyDescent="0.3">
      <c r="A1" s="179" t="s">
        <v>276</v>
      </c>
      <c r="B1" s="185"/>
      <c r="C1" s="117"/>
      <c r="D1" s="118"/>
      <c r="G1" s="118"/>
      <c r="H1" s="118"/>
      <c r="I1" s="119"/>
    </row>
    <row r="2" spans="1:10" ht="28.5" customHeight="1" x14ac:dyDescent="0.3">
      <c r="A2" s="179"/>
      <c r="B2" s="185"/>
      <c r="C2" s="117"/>
      <c r="D2" s="118"/>
      <c r="G2" s="118"/>
      <c r="H2" s="118"/>
      <c r="I2" s="119"/>
    </row>
    <row r="3" spans="1:10" x14ac:dyDescent="0.25">
      <c r="A3" s="119" t="s">
        <v>277</v>
      </c>
      <c r="B3" s="119"/>
      <c r="C3" s="120"/>
      <c r="D3" s="115"/>
      <c r="E3" s="121"/>
      <c r="F3" s="3"/>
      <c r="G3" s="3"/>
      <c r="H3" s="3"/>
    </row>
    <row r="4" spans="1:10" ht="13.8" thickBot="1" x14ac:dyDescent="0.3">
      <c r="A4" s="115"/>
      <c r="B4" s="115"/>
      <c r="C4" s="122"/>
      <c r="D4" s="115"/>
      <c r="E4" s="123"/>
      <c r="F4" s="115"/>
      <c r="G4" s="115"/>
      <c r="H4" s="115"/>
      <c r="J4" s="204" t="s">
        <v>255</v>
      </c>
    </row>
    <row r="5" spans="1:10" ht="13.8" thickBot="1" x14ac:dyDescent="0.3">
      <c r="A5" s="124" t="s">
        <v>182</v>
      </c>
      <c r="B5" s="125" t="s">
        <v>183</v>
      </c>
      <c r="C5" s="126" t="s">
        <v>185</v>
      </c>
      <c r="D5" s="125" t="s">
        <v>186</v>
      </c>
      <c r="E5" s="127" t="s">
        <v>187</v>
      </c>
      <c r="F5" s="127" t="s">
        <v>188</v>
      </c>
      <c r="G5" s="127" t="s">
        <v>189</v>
      </c>
      <c r="H5" s="239" t="s">
        <v>246</v>
      </c>
      <c r="I5" s="254" t="s">
        <v>247</v>
      </c>
      <c r="J5" s="260" t="s">
        <v>245</v>
      </c>
    </row>
    <row r="6" spans="1:10" x14ac:dyDescent="0.25">
      <c r="A6" s="140" t="s">
        <v>191</v>
      </c>
      <c r="B6" s="141">
        <v>231</v>
      </c>
      <c r="C6" s="142"/>
      <c r="D6" s="141"/>
      <c r="E6" s="143"/>
      <c r="F6" s="143"/>
      <c r="G6" s="143">
        <v>1111</v>
      </c>
      <c r="H6" s="241">
        <v>3140</v>
      </c>
      <c r="I6" s="241">
        <v>3140</v>
      </c>
      <c r="J6" s="257">
        <v>4240</v>
      </c>
    </row>
    <row r="7" spans="1:10" x14ac:dyDescent="0.25">
      <c r="A7" s="135" t="s">
        <v>192</v>
      </c>
      <c r="B7" s="136">
        <v>231</v>
      </c>
      <c r="C7" s="137"/>
      <c r="D7" s="136"/>
      <c r="E7" s="138"/>
      <c r="F7" s="138"/>
      <c r="G7" s="138">
        <v>1112</v>
      </c>
      <c r="H7" s="240">
        <v>223</v>
      </c>
      <c r="I7" s="240">
        <v>223</v>
      </c>
      <c r="J7" s="258">
        <v>110</v>
      </c>
    </row>
    <row r="8" spans="1:10" x14ac:dyDescent="0.25">
      <c r="A8" s="140" t="s">
        <v>193</v>
      </c>
      <c r="B8" s="141">
        <v>231</v>
      </c>
      <c r="C8" s="142"/>
      <c r="D8" s="141"/>
      <c r="E8" s="143"/>
      <c r="F8" s="143"/>
      <c r="G8" s="143">
        <v>1113</v>
      </c>
      <c r="H8" s="241">
        <v>300</v>
      </c>
      <c r="I8" s="240">
        <v>300</v>
      </c>
      <c r="J8" s="258">
        <v>350</v>
      </c>
    </row>
    <row r="9" spans="1:10" x14ac:dyDescent="0.25">
      <c r="A9" s="135" t="s">
        <v>194</v>
      </c>
      <c r="B9" s="136">
        <v>231</v>
      </c>
      <c r="C9" s="137"/>
      <c r="D9" s="136"/>
      <c r="E9" s="138"/>
      <c r="F9" s="138"/>
      <c r="G9" s="138">
        <v>1121</v>
      </c>
      <c r="H9" s="240">
        <v>2990</v>
      </c>
      <c r="I9" s="240">
        <v>2990</v>
      </c>
      <c r="J9" s="258">
        <v>3880</v>
      </c>
    </row>
    <row r="10" spans="1:10" x14ac:dyDescent="0.25">
      <c r="A10" s="135" t="s">
        <v>195</v>
      </c>
      <c r="B10" s="136">
        <v>231</v>
      </c>
      <c r="C10" s="137"/>
      <c r="D10" s="136"/>
      <c r="E10" s="138"/>
      <c r="F10" s="138"/>
      <c r="G10" s="138">
        <v>1122</v>
      </c>
      <c r="H10" s="240">
        <v>0</v>
      </c>
      <c r="I10" s="240">
        <v>2117.5500000000002</v>
      </c>
      <c r="J10" s="258">
        <v>0</v>
      </c>
    </row>
    <row r="11" spans="1:10" x14ac:dyDescent="0.25">
      <c r="A11" s="135" t="s">
        <v>196</v>
      </c>
      <c r="B11" s="136">
        <v>231</v>
      </c>
      <c r="C11" s="137"/>
      <c r="D11" s="136"/>
      <c r="E11" s="138"/>
      <c r="F11" s="138"/>
      <c r="G11" s="138">
        <v>1211</v>
      </c>
      <c r="H11" s="240">
        <v>6300</v>
      </c>
      <c r="I11" s="240">
        <v>6300</v>
      </c>
      <c r="J11" s="258">
        <v>9090</v>
      </c>
    </row>
    <row r="12" spans="1:10" x14ac:dyDescent="0.25">
      <c r="A12" s="135" t="s">
        <v>197</v>
      </c>
      <c r="B12" s="136">
        <v>231</v>
      </c>
      <c r="C12" s="137"/>
      <c r="D12" s="136"/>
      <c r="E12" s="138"/>
      <c r="F12" s="138"/>
      <c r="G12" s="138">
        <v>1334</v>
      </c>
      <c r="H12" s="240">
        <v>0</v>
      </c>
      <c r="I12" s="240">
        <v>0</v>
      </c>
      <c r="J12" s="262">
        <v>0</v>
      </c>
    </row>
    <row r="13" spans="1:10" x14ac:dyDescent="0.25">
      <c r="A13" s="135" t="s">
        <v>198</v>
      </c>
      <c r="B13" s="136">
        <v>231</v>
      </c>
      <c r="C13" s="137"/>
      <c r="D13" s="136"/>
      <c r="E13" s="138"/>
      <c r="F13" s="138"/>
      <c r="G13" s="138">
        <v>1335</v>
      </c>
      <c r="H13" s="240">
        <v>0</v>
      </c>
      <c r="I13" s="240">
        <v>0</v>
      </c>
      <c r="J13" s="258">
        <v>0</v>
      </c>
    </row>
    <row r="14" spans="1:10" x14ac:dyDescent="0.25">
      <c r="A14" s="135" t="s">
        <v>199</v>
      </c>
      <c r="B14" s="136">
        <v>231</v>
      </c>
      <c r="C14" s="137"/>
      <c r="D14" s="136"/>
      <c r="E14" s="138"/>
      <c r="F14" s="138"/>
      <c r="G14" s="138">
        <v>1341</v>
      </c>
      <c r="H14" s="240">
        <v>30</v>
      </c>
      <c r="I14" s="240">
        <v>30</v>
      </c>
      <c r="J14" s="258">
        <v>30</v>
      </c>
    </row>
    <row r="15" spans="1:10" x14ac:dyDescent="0.25">
      <c r="A15" s="135" t="s">
        <v>262</v>
      </c>
      <c r="B15" s="136">
        <v>231</v>
      </c>
      <c r="C15" s="137"/>
      <c r="D15" s="136"/>
      <c r="E15" s="138"/>
      <c r="F15" s="138"/>
      <c r="G15" s="138">
        <v>1356</v>
      </c>
      <c r="H15" s="240">
        <v>0</v>
      </c>
      <c r="I15" s="240">
        <v>2500</v>
      </c>
      <c r="J15" s="258">
        <v>8500</v>
      </c>
    </row>
    <row r="16" spans="1:10" x14ac:dyDescent="0.25">
      <c r="A16" s="135" t="s">
        <v>201</v>
      </c>
      <c r="B16" s="136">
        <v>231</v>
      </c>
      <c r="C16" s="137"/>
      <c r="D16" s="136"/>
      <c r="E16" s="138"/>
      <c r="F16" s="138"/>
      <c r="G16" s="138">
        <v>1361</v>
      </c>
      <c r="H16" s="240">
        <v>20</v>
      </c>
      <c r="I16" s="240">
        <v>20</v>
      </c>
      <c r="J16" s="258">
        <v>20</v>
      </c>
    </row>
    <row r="17" spans="1:12" x14ac:dyDescent="0.25">
      <c r="A17" s="135" t="s">
        <v>263</v>
      </c>
      <c r="B17" s="136">
        <v>231</v>
      </c>
      <c r="C17" s="137"/>
      <c r="D17" s="136"/>
      <c r="E17" s="138"/>
      <c r="F17" s="138"/>
      <c r="G17" s="138">
        <v>1381</v>
      </c>
      <c r="H17" s="240">
        <v>90</v>
      </c>
      <c r="I17" s="240">
        <v>90</v>
      </c>
      <c r="J17" s="258">
        <v>90</v>
      </c>
    </row>
    <row r="18" spans="1:12" x14ac:dyDescent="0.25">
      <c r="A18" s="135" t="s">
        <v>264</v>
      </c>
      <c r="B18" s="136">
        <v>231</v>
      </c>
      <c r="C18" s="137"/>
      <c r="D18" s="136"/>
      <c r="E18" s="138"/>
      <c r="F18" s="138"/>
      <c r="G18" s="138">
        <v>1382</v>
      </c>
      <c r="H18" s="240">
        <v>0</v>
      </c>
      <c r="I18" s="240">
        <v>0</v>
      </c>
      <c r="J18" s="258">
        <v>20</v>
      </c>
    </row>
    <row r="19" spans="1:12" x14ac:dyDescent="0.25">
      <c r="A19" s="135" t="s">
        <v>265</v>
      </c>
      <c r="B19" s="136">
        <v>231</v>
      </c>
      <c r="C19" s="137"/>
      <c r="D19" s="136"/>
      <c r="E19" s="138"/>
      <c r="F19" s="138"/>
      <c r="G19" s="138">
        <v>1383</v>
      </c>
      <c r="H19" s="240">
        <v>0</v>
      </c>
      <c r="I19" s="240">
        <v>0</v>
      </c>
      <c r="J19" s="258">
        <v>20</v>
      </c>
    </row>
    <row r="20" spans="1:12" x14ac:dyDescent="0.25">
      <c r="A20" s="135" t="s">
        <v>202</v>
      </c>
      <c r="B20" s="136">
        <v>231</v>
      </c>
      <c r="C20" s="137"/>
      <c r="D20" s="136"/>
      <c r="E20" s="138"/>
      <c r="F20" s="138"/>
      <c r="G20" s="138">
        <v>1511</v>
      </c>
      <c r="H20" s="240">
        <v>1470</v>
      </c>
      <c r="I20" s="240">
        <v>1470</v>
      </c>
      <c r="J20" s="258">
        <v>1470</v>
      </c>
      <c r="L20" s="23"/>
    </row>
    <row r="21" spans="1:12" x14ac:dyDescent="0.25">
      <c r="A21" s="135" t="s">
        <v>203</v>
      </c>
      <c r="B21" s="136">
        <v>231</v>
      </c>
      <c r="C21" s="137"/>
      <c r="D21" s="136"/>
      <c r="E21" s="138"/>
      <c r="F21" s="138"/>
      <c r="G21" s="138">
        <v>2420</v>
      </c>
      <c r="H21" s="240">
        <v>0</v>
      </c>
      <c r="I21" s="240">
        <v>0</v>
      </c>
      <c r="J21" s="258">
        <v>0</v>
      </c>
    </row>
    <row r="22" spans="1:12" x14ac:dyDescent="0.25">
      <c r="A22" s="135" t="s">
        <v>204</v>
      </c>
      <c r="B22" s="136">
        <v>231</v>
      </c>
      <c r="C22" s="137"/>
      <c r="D22" s="136"/>
      <c r="E22" s="138"/>
      <c r="F22" s="138"/>
      <c r="G22" s="138">
        <v>2460</v>
      </c>
      <c r="H22" s="240">
        <v>0</v>
      </c>
      <c r="I22" s="240">
        <v>0</v>
      </c>
      <c r="J22" s="258">
        <v>12</v>
      </c>
    </row>
    <row r="23" spans="1:12" x14ac:dyDescent="0.25">
      <c r="A23" s="238" t="s">
        <v>266</v>
      </c>
      <c r="B23" s="136">
        <v>231</v>
      </c>
      <c r="C23" s="137"/>
      <c r="D23" s="136"/>
      <c r="E23" s="138"/>
      <c r="F23" s="138"/>
      <c r="G23" s="138">
        <v>4111</v>
      </c>
      <c r="H23" s="240">
        <v>0</v>
      </c>
      <c r="I23" s="240">
        <v>23.92</v>
      </c>
      <c r="J23" s="258">
        <v>0</v>
      </c>
    </row>
    <row r="24" spans="1:12" x14ac:dyDescent="0.25">
      <c r="A24" s="135" t="s">
        <v>205</v>
      </c>
      <c r="B24" s="136">
        <v>231</v>
      </c>
      <c r="C24" s="137"/>
      <c r="D24" s="136"/>
      <c r="E24" s="138"/>
      <c r="F24" s="138"/>
      <c r="G24" s="138">
        <v>4112</v>
      </c>
      <c r="H24" s="240">
        <v>380</v>
      </c>
      <c r="I24" s="240">
        <v>408.2</v>
      </c>
      <c r="J24" s="258">
        <v>408</v>
      </c>
    </row>
    <row r="25" spans="1:12" x14ac:dyDescent="0.25">
      <c r="A25" s="135" t="s">
        <v>267</v>
      </c>
      <c r="B25" s="136">
        <v>231</v>
      </c>
      <c r="C25" s="137"/>
      <c r="D25" s="136"/>
      <c r="E25" s="138"/>
      <c r="F25" s="138"/>
      <c r="G25" s="138">
        <v>4116</v>
      </c>
      <c r="H25" s="240">
        <v>0</v>
      </c>
      <c r="I25" s="240">
        <v>595.78</v>
      </c>
      <c r="J25" s="258">
        <v>0</v>
      </c>
    </row>
    <row r="26" spans="1:12" x14ac:dyDescent="0.25">
      <c r="A26" s="135" t="s">
        <v>268</v>
      </c>
      <c r="B26" s="136">
        <v>231</v>
      </c>
      <c r="C26" s="137"/>
      <c r="D26" s="136"/>
      <c r="E26" s="138"/>
      <c r="F26" s="138"/>
      <c r="G26" s="138">
        <v>4216</v>
      </c>
      <c r="H26" s="240">
        <v>0</v>
      </c>
      <c r="I26" s="240">
        <v>0</v>
      </c>
      <c r="J26" s="258">
        <v>18000</v>
      </c>
    </row>
    <row r="27" spans="1:12" x14ac:dyDescent="0.25">
      <c r="A27" s="237" t="s">
        <v>269</v>
      </c>
      <c r="B27" s="136">
        <v>231</v>
      </c>
      <c r="C27" s="137"/>
      <c r="D27" s="136"/>
      <c r="E27" s="138"/>
      <c r="F27" s="138"/>
      <c r="G27" s="138">
        <v>4216</v>
      </c>
      <c r="H27" s="240">
        <v>0</v>
      </c>
      <c r="I27" s="240">
        <v>415.51</v>
      </c>
      <c r="J27" s="258">
        <v>1339.42</v>
      </c>
    </row>
    <row r="28" spans="1:12" x14ac:dyDescent="0.25">
      <c r="A28" s="237" t="s">
        <v>270</v>
      </c>
      <c r="B28" s="136">
        <v>231</v>
      </c>
      <c r="C28" s="137"/>
      <c r="D28" s="136"/>
      <c r="E28" s="138"/>
      <c r="F28" s="138"/>
      <c r="G28" s="138">
        <v>4222</v>
      </c>
      <c r="H28" s="240">
        <v>0</v>
      </c>
      <c r="I28" s="240">
        <v>540.51</v>
      </c>
      <c r="J28" s="258">
        <v>0</v>
      </c>
    </row>
    <row r="29" spans="1:12" x14ac:dyDescent="0.25">
      <c r="A29" s="237" t="s">
        <v>271</v>
      </c>
      <c r="B29" s="136">
        <v>231</v>
      </c>
      <c r="C29" s="137"/>
      <c r="D29" s="136"/>
      <c r="E29" s="138"/>
      <c r="F29" s="138"/>
      <c r="G29" s="138">
        <v>4229</v>
      </c>
      <c r="H29" s="240">
        <v>0</v>
      </c>
      <c r="I29" s="240">
        <v>191.18</v>
      </c>
      <c r="J29" s="258">
        <v>0</v>
      </c>
    </row>
    <row r="30" spans="1:12" x14ac:dyDescent="0.25">
      <c r="A30" s="135" t="s">
        <v>206</v>
      </c>
      <c r="B30" s="136">
        <v>231</v>
      </c>
      <c r="C30" s="137"/>
      <c r="D30" s="136"/>
      <c r="E30" s="138">
        <v>21</v>
      </c>
      <c r="F30" s="146">
        <v>19</v>
      </c>
      <c r="G30" s="138">
        <v>2343</v>
      </c>
      <c r="H30" s="240">
        <v>8500</v>
      </c>
      <c r="I30" s="240">
        <v>6000</v>
      </c>
      <c r="J30" s="258">
        <v>0</v>
      </c>
    </row>
    <row r="31" spans="1:12" x14ac:dyDescent="0.25">
      <c r="A31" s="140" t="s">
        <v>34</v>
      </c>
      <c r="B31" s="141">
        <v>231</v>
      </c>
      <c r="C31" s="142"/>
      <c r="D31" s="141"/>
      <c r="E31" s="143">
        <v>33</v>
      </c>
      <c r="F31" s="147">
        <v>14</v>
      </c>
      <c r="G31" s="143"/>
      <c r="H31" s="241">
        <v>7</v>
      </c>
      <c r="I31" s="240">
        <v>7</v>
      </c>
      <c r="J31" s="262">
        <v>7</v>
      </c>
    </row>
    <row r="32" spans="1:12" x14ac:dyDescent="0.25">
      <c r="A32" s="140" t="s">
        <v>218</v>
      </c>
      <c r="B32" s="141">
        <v>231</v>
      </c>
      <c r="C32" s="142"/>
      <c r="D32" s="141"/>
      <c r="E32" s="143">
        <v>33</v>
      </c>
      <c r="F32" s="147">
        <v>92</v>
      </c>
      <c r="G32" s="143"/>
      <c r="H32" s="241">
        <v>120</v>
      </c>
      <c r="I32" s="240">
        <v>120</v>
      </c>
      <c r="J32" s="262">
        <v>120</v>
      </c>
    </row>
    <row r="33" spans="1:10" x14ac:dyDescent="0.25">
      <c r="A33" s="140" t="s">
        <v>272</v>
      </c>
      <c r="B33" s="141">
        <v>231</v>
      </c>
      <c r="C33" s="142"/>
      <c r="D33" s="141"/>
      <c r="E33" s="143">
        <v>33</v>
      </c>
      <c r="F33" s="147">
        <v>92</v>
      </c>
      <c r="G33" s="143">
        <v>8123</v>
      </c>
      <c r="H33" s="241">
        <v>0</v>
      </c>
      <c r="I33" s="240">
        <v>0</v>
      </c>
      <c r="J33" s="258">
        <v>16634.740000000002</v>
      </c>
    </row>
    <row r="34" spans="1:10" x14ac:dyDescent="0.25">
      <c r="A34" s="140" t="s">
        <v>219</v>
      </c>
      <c r="B34" s="141">
        <v>231</v>
      </c>
      <c r="C34" s="142"/>
      <c r="D34" s="141"/>
      <c r="E34" s="143">
        <v>34</v>
      </c>
      <c r="F34" s="147">
        <v>19</v>
      </c>
      <c r="G34" s="143"/>
      <c r="H34" s="241">
        <v>144</v>
      </c>
      <c r="I34" s="240">
        <v>144</v>
      </c>
      <c r="J34" s="258">
        <v>144</v>
      </c>
    </row>
    <row r="35" spans="1:10" x14ac:dyDescent="0.25">
      <c r="A35" s="135" t="s">
        <v>221</v>
      </c>
      <c r="B35" s="136">
        <v>231</v>
      </c>
      <c r="C35" s="137"/>
      <c r="D35" s="136"/>
      <c r="E35" s="138">
        <v>36</v>
      </c>
      <c r="F35" s="146">
        <v>12</v>
      </c>
      <c r="G35" s="138"/>
      <c r="H35" s="240">
        <v>2000</v>
      </c>
      <c r="I35" s="240">
        <v>2000</v>
      </c>
      <c r="J35" s="258">
        <v>2000</v>
      </c>
    </row>
    <row r="36" spans="1:10" x14ac:dyDescent="0.25">
      <c r="A36" s="140" t="s">
        <v>96</v>
      </c>
      <c r="B36" s="141">
        <v>231</v>
      </c>
      <c r="C36" s="142"/>
      <c r="D36" s="141"/>
      <c r="E36" s="143">
        <v>36</v>
      </c>
      <c r="F36" s="147">
        <v>32</v>
      </c>
      <c r="G36" s="143"/>
      <c r="H36" s="241">
        <v>7</v>
      </c>
      <c r="I36" s="240">
        <v>20.03</v>
      </c>
      <c r="J36" s="258">
        <v>7</v>
      </c>
    </row>
    <row r="37" spans="1:10" x14ac:dyDescent="0.25">
      <c r="A37" s="140" t="s">
        <v>220</v>
      </c>
      <c r="B37" s="141">
        <v>231</v>
      </c>
      <c r="C37" s="142"/>
      <c r="D37" s="141"/>
      <c r="E37" s="143">
        <v>36</v>
      </c>
      <c r="F37" s="147">
        <v>39</v>
      </c>
      <c r="G37" s="143"/>
      <c r="H37" s="241">
        <v>82</v>
      </c>
      <c r="I37" s="240">
        <v>82</v>
      </c>
      <c r="J37" s="258">
        <v>82</v>
      </c>
    </row>
    <row r="38" spans="1:10" x14ac:dyDescent="0.25">
      <c r="A38" s="135" t="s">
        <v>222</v>
      </c>
      <c r="B38" s="136">
        <v>231</v>
      </c>
      <c r="C38" s="137"/>
      <c r="D38" s="136"/>
      <c r="E38" s="138">
        <v>37</v>
      </c>
      <c r="F38" s="146">
        <v>22</v>
      </c>
      <c r="G38" s="138"/>
      <c r="H38" s="240">
        <v>460</v>
      </c>
      <c r="I38" s="240">
        <v>460.9</v>
      </c>
      <c r="J38" s="258">
        <v>460</v>
      </c>
    </row>
    <row r="39" spans="1:10" x14ac:dyDescent="0.25">
      <c r="A39" s="135" t="s">
        <v>244</v>
      </c>
      <c r="B39" s="136">
        <v>231</v>
      </c>
      <c r="C39" s="137"/>
      <c r="D39" s="136"/>
      <c r="E39" s="138">
        <v>37</v>
      </c>
      <c r="F39" s="146">
        <v>25</v>
      </c>
      <c r="G39" s="138"/>
      <c r="H39" s="240">
        <v>100</v>
      </c>
      <c r="I39" s="240">
        <v>100</v>
      </c>
      <c r="J39" s="258">
        <v>100</v>
      </c>
    </row>
    <row r="40" spans="1:10" x14ac:dyDescent="0.25">
      <c r="A40" s="135" t="s">
        <v>223</v>
      </c>
      <c r="B40" s="136">
        <v>231</v>
      </c>
      <c r="C40" s="137"/>
      <c r="D40" s="136"/>
      <c r="E40" s="138">
        <v>43</v>
      </c>
      <c r="F40" s="146">
        <v>51</v>
      </c>
      <c r="G40" s="138"/>
      <c r="H40" s="240">
        <v>18</v>
      </c>
      <c r="I40" s="240">
        <v>18</v>
      </c>
      <c r="J40" s="258">
        <v>18</v>
      </c>
    </row>
    <row r="41" spans="1:10" x14ac:dyDescent="0.25">
      <c r="A41" s="135" t="s">
        <v>155</v>
      </c>
      <c r="B41" s="136">
        <v>231</v>
      </c>
      <c r="C41" s="137"/>
      <c r="D41" s="136"/>
      <c r="E41" s="138">
        <v>61</v>
      </c>
      <c r="F41" s="146">
        <v>71</v>
      </c>
      <c r="G41" s="138"/>
      <c r="H41" s="240">
        <v>8</v>
      </c>
      <c r="I41" s="240">
        <v>8</v>
      </c>
      <c r="J41" s="258">
        <v>8</v>
      </c>
    </row>
    <row r="42" spans="1:10" x14ac:dyDescent="0.25">
      <c r="A42" s="135" t="s">
        <v>224</v>
      </c>
      <c r="B42" s="136">
        <v>231</v>
      </c>
      <c r="C42" s="137"/>
      <c r="D42" s="136"/>
      <c r="E42" s="138">
        <v>63</v>
      </c>
      <c r="F42" s="146">
        <v>10</v>
      </c>
      <c r="G42" s="138"/>
      <c r="H42" s="240">
        <v>2</v>
      </c>
      <c r="I42" s="240">
        <v>2</v>
      </c>
      <c r="J42" s="258">
        <v>2</v>
      </c>
    </row>
    <row r="43" spans="1:10" x14ac:dyDescent="0.25">
      <c r="A43" s="255" t="s">
        <v>273</v>
      </c>
      <c r="B43" s="136">
        <v>231</v>
      </c>
      <c r="C43" s="137"/>
      <c r="D43" s="136"/>
      <c r="E43" s="138">
        <v>63</v>
      </c>
      <c r="F43" s="146">
        <v>20</v>
      </c>
      <c r="G43" s="138">
        <v>2322</v>
      </c>
      <c r="H43" s="242">
        <v>0</v>
      </c>
      <c r="I43" s="240">
        <v>482.98</v>
      </c>
      <c r="J43" s="258">
        <v>0</v>
      </c>
    </row>
    <row r="44" spans="1:10" ht="13.8" thickBot="1" x14ac:dyDescent="0.3">
      <c r="A44" s="256" t="s">
        <v>274</v>
      </c>
      <c r="B44" s="243">
        <v>231</v>
      </c>
      <c r="C44" s="244"/>
      <c r="D44" s="243"/>
      <c r="E44" s="245">
        <v>63</v>
      </c>
      <c r="F44" s="246">
        <v>30</v>
      </c>
      <c r="G44" s="245">
        <v>4134</v>
      </c>
      <c r="H44" s="247">
        <v>0</v>
      </c>
      <c r="I44" s="253">
        <v>11138.45</v>
      </c>
      <c r="J44" s="259">
        <v>0</v>
      </c>
    </row>
    <row r="45" spans="1:10" ht="13.8" thickBot="1" x14ac:dyDescent="0.3">
      <c r="A45" s="248" t="s">
        <v>217</v>
      </c>
      <c r="B45" s="249"/>
      <c r="C45" s="250"/>
      <c r="D45" s="249"/>
      <c r="E45" s="251"/>
      <c r="F45" s="251"/>
      <c r="G45" s="252"/>
      <c r="H45" s="261">
        <f>SUM(H6:H44)</f>
        <v>26391</v>
      </c>
      <c r="I45" s="264">
        <f>SUM(I6:I44)</f>
        <v>41939.009999999995</v>
      </c>
      <c r="J45" s="263">
        <f>SUM(J6:J44)</f>
        <v>67162.16</v>
      </c>
    </row>
    <row r="46" spans="1:10" ht="8.4" customHeight="1" thickBot="1" x14ac:dyDescent="0.3">
      <c r="A46" s="161"/>
      <c r="B46" s="116"/>
      <c r="C46" s="175"/>
      <c r="D46" s="116"/>
      <c r="E46" s="176"/>
      <c r="F46" s="162"/>
      <c r="G46" s="162"/>
      <c r="H46" s="177"/>
      <c r="I46" s="23"/>
    </row>
    <row r="47" spans="1:10" ht="14.4" thickBot="1" x14ac:dyDescent="0.3">
      <c r="A47" s="267" t="s">
        <v>174</v>
      </c>
      <c r="B47" s="268"/>
      <c r="C47" s="269"/>
      <c r="D47" s="269"/>
      <c r="E47" s="269"/>
      <c r="F47" s="270"/>
      <c r="G47" s="270"/>
      <c r="H47" s="273">
        <v>26287</v>
      </c>
      <c r="I47" s="274">
        <v>50729.96</v>
      </c>
      <c r="J47" s="275">
        <v>64381.49</v>
      </c>
    </row>
    <row r="48" spans="1:10" ht="5.4" customHeight="1" x14ac:dyDescent="0.25">
      <c r="A48" s="110"/>
      <c r="B48" s="3"/>
      <c r="J48" s="10"/>
    </row>
    <row r="49" spans="1:10" x14ac:dyDescent="0.25">
      <c r="A49" s="187" t="s">
        <v>215</v>
      </c>
      <c r="B49" s="110"/>
      <c r="F49" s="162"/>
      <c r="G49" s="162"/>
      <c r="H49" s="145">
        <f>H45-H47</f>
        <v>104</v>
      </c>
      <c r="I49" s="271">
        <f>I45-I47</f>
        <v>-8790.9500000000044</v>
      </c>
      <c r="J49" s="272">
        <f>J45-J47</f>
        <v>2780.6700000000055</v>
      </c>
    </row>
    <row r="50" spans="1:10" x14ac:dyDescent="0.25">
      <c r="F50" s="162"/>
      <c r="G50" s="162"/>
      <c r="H50" s="163"/>
      <c r="J50" s="10"/>
    </row>
    <row r="51" spans="1:10" x14ac:dyDescent="0.25">
      <c r="A51" s="189" t="s">
        <v>280</v>
      </c>
      <c r="B51" s="190"/>
      <c r="C51" s="190"/>
      <c r="D51" s="190"/>
      <c r="E51" s="190"/>
      <c r="F51" s="162"/>
      <c r="G51" s="162"/>
      <c r="H51" s="163"/>
      <c r="J51" s="10"/>
    </row>
    <row r="52" spans="1:10" x14ac:dyDescent="0.25">
      <c r="A52" s="196" t="s">
        <v>281</v>
      </c>
      <c r="B52" s="58"/>
      <c r="C52" s="58"/>
      <c r="D52" s="58"/>
      <c r="E52" s="58"/>
      <c r="F52" s="279"/>
      <c r="G52" s="279"/>
      <c r="H52" s="280"/>
      <c r="J52" s="10"/>
    </row>
    <row r="53" spans="1:10" x14ac:dyDescent="0.25">
      <c r="A53" s="161"/>
      <c r="F53" s="162"/>
      <c r="G53" s="162"/>
      <c r="H53" s="163"/>
      <c r="J53" s="10"/>
    </row>
    <row r="54" spans="1:10" x14ac:dyDescent="0.25">
      <c r="A54" s="161"/>
      <c r="F54" s="162"/>
      <c r="G54" s="162"/>
      <c r="H54" s="163"/>
      <c r="J54" s="10"/>
    </row>
    <row r="55" spans="1:10" x14ac:dyDescent="0.25">
      <c r="A55" s="236" t="s">
        <v>179</v>
      </c>
      <c r="B55" s="154"/>
      <c r="C55" s="164"/>
      <c r="D55" s="154"/>
      <c r="E55" s="165"/>
      <c r="G55" s="266" t="s">
        <v>227</v>
      </c>
      <c r="H55" s="265"/>
    </row>
    <row r="56" spans="1:10" x14ac:dyDescent="0.25">
      <c r="A56" s="236" t="s">
        <v>180</v>
      </c>
      <c r="G56" s="236" t="s">
        <v>226</v>
      </c>
      <c r="H56" s="236"/>
      <c r="I56" s="154"/>
    </row>
    <row r="57" spans="1:10" x14ac:dyDescent="0.25">
      <c r="A57" s="154"/>
      <c r="F57" s="154"/>
      <c r="G57" s="154"/>
      <c r="I57" s="154"/>
    </row>
    <row r="58" spans="1:10" x14ac:dyDescent="0.25">
      <c r="A58" s="154" t="s">
        <v>278</v>
      </c>
      <c r="B58" s="154"/>
      <c r="C58" s="154"/>
      <c r="D58" s="154"/>
      <c r="E58" s="154"/>
      <c r="F58" s="154"/>
      <c r="G58" s="154"/>
      <c r="H58" s="154"/>
    </row>
    <row r="59" spans="1:10" x14ac:dyDescent="0.25">
      <c r="A59" s="168" t="s">
        <v>208</v>
      </c>
      <c r="B59" s="168"/>
      <c r="E59" s="199" t="s">
        <v>279</v>
      </c>
      <c r="F59" s="170">
        <v>2017</v>
      </c>
      <c r="G59" s="154"/>
      <c r="H59" s="154"/>
      <c r="I59" s="154"/>
    </row>
    <row r="60" spans="1:10" x14ac:dyDescent="0.25">
      <c r="A60" s="168" t="s">
        <v>209</v>
      </c>
      <c r="B60" s="168"/>
      <c r="E60" s="181" t="s">
        <v>228</v>
      </c>
      <c r="F60" s="154"/>
      <c r="G60" s="154"/>
      <c r="H60" s="154"/>
      <c r="I60" s="154"/>
    </row>
    <row r="61" spans="1:10" x14ac:dyDescent="0.25">
      <c r="A61" s="154"/>
      <c r="B61" s="154"/>
      <c r="C61" s="154"/>
      <c r="D61" s="154"/>
      <c r="E61" s="154"/>
      <c r="F61" s="154"/>
      <c r="G61" s="154"/>
      <c r="H61" s="154"/>
    </row>
  </sheetData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Schválené V komentář 2016</vt:lpstr>
      <vt:lpstr>Schválené příjmy 2016 </vt:lpstr>
      <vt:lpstr>Výdaje 2018 k vyvěšení</vt:lpstr>
      <vt:lpstr>Příjmy 2018 k vyvěšení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Janura</dc:creator>
  <cp:lastModifiedBy>Miroslava Löwová</cp:lastModifiedBy>
  <cp:lastPrinted>2017-12-01T10:18:49Z</cp:lastPrinted>
  <dcterms:created xsi:type="dcterms:W3CDTF">2015-11-23T16:43:57Z</dcterms:created>
  <dcterms:modified xsi:type="dcterms:W3CDTF">2017-12-01T10:18:53Z</dcterms:modified>
</cp:coreProperties>
</file>