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ECLODC1\profiles$\glosova\Documents\úřední deska\2019\"/>
    </mc:Choice>
  </mc:AlternateContent>
  <bookViews>
    <workbookView xWindow="0" yWindow="0" windowWidth="18870" windowHeight="9105"/>
  </bookViews>
  <sheets>
    <sheet name="4_2019 " sheetId="49" r:id="rId1"/>
  </sheets>
  <calcPr calcId="152511"/>
</workbook>
</file>

<file path=xl/calcChain.xml><?xml version="1.0" encoding="utf-8"?>
<calcChain xmlns="http://schemas.openxmlformats.org/spreadsheetml/2006/main">
  <c r="G40" i="49" l="1"/>
  <c r="E38" i="49"/>
  <c r="F38" i="49"/>
  <c r="G38" i="49"/>
  <c r="H38" i="49"/>
  <c r="H37" i="49"/>
  <c r="H7" i="49"/>
  <c r="H6" i="49"/>
  <c r="E26" i="49" l="1"/>
  <c r="F26" i="49"/>
  <c r="G26" i="49"/>
  <c r="G17" i="49"/>
  <c r="F17" i="49"/>
  <c r="E17" i="49"/>
  <c r="E23" i="49"/>
  <c r="F23" i="49"/>
  <c r="G23" i="49"/>
  <c r="E20" i="49"/>
  <c r="F20" i="49"/>
  <c r="G20" i="49"/>
  <c r="H16" i="49"/>
  <c r="H17" i="49" s="1"/>
  <c r="H19" i="49"/>
  <c r="H20" i="49" s="1"/>
  <c r="H8" i="49"/>
  <c r="H25" i="49"/>
  <c r="H26" i="49" s="1"/>
  <c r="E12" i="49"/>
  <c r="F12" i="49"/>
  <c r="G12" i="49"/>
  <c r="D42" i="49" s="1"/>
  <c r="H11" i="49"/>
  <c r="H10" i="49"/>
  <c r="H22" i="49"/>
  <c r="H23" i="49" s="1"/>
  <c r="H5" i="49"/>
  <c r="G35" i="49"/>
  <c r="F35" i="49"/>
  <c r="E35" i="49"/>
  <c r="H34" i="49"/>
  <c r="H33" i="49"/>
  <c r="G31" i="49"/>
  <c r="F31" i="49"/>
  <c r="E31" i="49"/>
  <c r="H30" i="49"/>
  <c r="H29" i="49"/>
  <c r="H28" i="49"/>
  <c r="H9" i="49"/>
  <c r="H12" i="49" l="1"/>
  <c r="D43" i="49"/>
  <c r="G43" i="49" s="1"/>
  <c r="H35" i="49"/>
  <c r="H31" i="49"/>
</calcChain>
</file>

<file path=xl/sharedStrings.xml><?xml version="1.0" encoding="utf-8"?>
<sst xmlns="http://schemas.openxmlformats.org/spreadsheetml/2006/main" count="53" uniqueCount="48">
  <si>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</si>
  <si>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</si>
  <si>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</si>
  <si>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</si>
  <si>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</si>
  <si>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</si>
  <si>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</si>
  <si>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</si>
  <si>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</si>
  <si>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</si>
  <si>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</si>
  <si>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</si>
  <si>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</si>
  <si>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 xml:space="preserve"> </t>
  </si>
  <si>
    <t>TJ celkem</t>
  </si>
  <si>
    <t>ke schválení ZO</t>
  </si>
  <si>
    <t>MŠ celkem</t>
  </si>
  <si>
    <t>změna</t>
  </si>
  <si>
    <t xml:space="preserve">změna </t>
  </si>
  <si>
    <t xml:space="preserve">   </t>
  </si>
  <si>
    <t>HM z dotace na VPP</t>
  </si>
  <si>
    <t>zdr.poj. z dotace na VPP - ÚP</t>
  </si>
  <si>
    <t>soc.poj. z dotace na VPP - ÚP</t>
  </si>
  <si>
    <t>MH celkem</t>
  </si>
  <si>
    <t>Kostel celkem</t>
  </si>
  <si>
    <t>Výše nesplacené jistiny z úvěru k 31.5.2019: -5.750.000,01 Kč.</t>
  </si>
  <si>
    <t xml:space="preserve">ROZPOČTOVÉ OPATŘENÍ č. 4/2019                      </t>
  </si>
  <si>
    <t>OBÚ-příjmy z úhrad za dobyté nerosty</t>
  </si>
  <si>
    <t>dotace na volby do EP - vratka</t>
  </si>
  <si>
    <t>dotace na volby-materiál-nespotřebovaná část</t>
  </si>
  <si>
    <t>dotace na volby-občerstvení-nespotřebovaná část</t>
  </si>
  <si>
    <t>Dotace do EP celkem</t>
  </si>
  <si>
    <t>KÚKK-dotace na pouť sv. Jiljí</t>
  </si>
  <si>
    <t>KÚKK-dotace na oplocení hřišť</t>
  </si>
  <si>
    <t>KÚKK-dotace na kostel-PD+pasportizace</t>
  </si>
  <si>
    <t>Ost.zál.kultury celkem</t>
  </si>
  <si>
    <t>oprava oplocení fotb. a víceúč.hřiště-dotace kraj</t>
  </si>
  <si>
    <t>ÚP-dotace na VPP</t>
  </si>
  <si>
    <t>kostel-PD+pasportizace-dotace kraj</t>
  </si>
  <si>
    <t>přístavba MŠ</t>
  </si>
  <si>
    <t>Tímto rozpočtovým opatřením dojde ke snížení přebytku rozpočtu na 31 700,00 Kč.</t>
  </si>
  <si>
    <t>Stav účtů k 31.05.2019: 58.468.724,23 Kč.</t>
  </si>
  <si>
    <t>V Lomnici, 26.6.2019</t>
  </si>
  <si>
    <t>pouť sv. Jiljí - čerpání dotace z kraje</t>
  </si>
  <si>
    <t>DPPO za obec</t>
  </si>
  <si>
    <t>DPPO za obec za rok 2018</t>
  </si>
  <si>
    <t>Ostatní finanční operace celkem</t>
  </si>
  <si>
    <t xml:space="preserve">                                        (příloha č. 1 k usnesení č. 128/7/2019  z 26.6.2019)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</si>
</sst>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5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6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5" borderId="0" xfId="0" applyFont="1" applyFill="1"/>
    <xf numFmtId="0" fontId="4" fillId="5" borderId="0" xfId="0" applyFont="1" applyFill="1"/>
    <xf numFmtId="0" fontId="7" fillId="5" borderId="0" xfId="0" applyFont="1" applyFill="1" applyAlignment="1">
      <alignment horizontal="center"/>
    </xf>
    <xf numFmtId="4" fontId="7" fillId="5" borderId="0" xfId="0" applyNumberFormat="1" applyFont="1" applyFill="1" applyAlignment="1">
      <alignment horizontal="center"/>
    </xf>
    <xf numFmtId="0" fontId="7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5" borderId="0" xfId="0" applyNumberFormat="1" applyFont="1" applyFill="1"/>
    <xf numFmtId="0" fontId="7" fillId="0" borderId="0" xfId="0" applyFont="1" applyFill="1" applyAlignment="1">
      <alignment horizontal="left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4" fontId="7" fillId="6" borderId="0" xfId="0" applyNumberFormat="1" applyFont="1" applyFill="1"/>
    <xf numFmtId="0" fontId="4" fillId="5" borderId="0" xfId="0" applyFont="1" applyFill="1" applyAlignment="1">
      <alignment horizontal="center"/>
    </xf>
    <xf numFmtId="8" fontId="4" fillId="5" borderId="0" xfId="0" applyNumberFormat="1" applyFont="1" applyFill="1" applyBorder="1"/>
    <xf numFmtId="0" fontId="4" fillId="4" borderId="0" xfId="0" applyFont="1" applyFill="1" applyBorder="1"/>
    <xf numFmtId="4" fontId="4" fillId="4" borderId="0" xfId="0" applyNumberFormat="1" applyFont="1" applyFill="1" applyBorder="1"/>
    <xf numFmtId="8" fontId="4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4" fontId="4" fillId="0" borderId="0" xfId="0" applyNumberFormat="1" applyFont="1" applyFill="1"/>
    <xf numFmtId="4" fontId="7" fillId="0" borderId="0" xfId="0" applyNumberFormat="1" applyFont="1" applyFill="1"/>
    <xf numFmtId="0" fontId="8" fillId="0" borderId="0" xfId="0" applyFont="1" applyFill="1" applyBorder="1"/>
    <xf numFmtId="4" fontId="7" fillId="6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7" borderId="0" xfId="0" applyFont="1" applyFill="1" applyBorder="1"/>
    <xf numFmtId="4" fontId="4" fillId="0" borderId="1" xfId="0" applyNumberFormat="1" applyFont="1" applyFill="1" applyBorder="1"/>
    <xf numFmtId="4" fontId="7" fillId="0" borderId="1" xfId="0" applyNumberFormat="1" applyFont="1" applyFill="1" applyBorder="1"/>
    <xf numFmtId="4" fontId="5" fillId="8" borderId="0" xfId="0" applyNumberFormat="1" applyFont="1" applyFill="1" applyAlignment="1">
      <alignment horizontal="center"/>
    </xf>
    <xf numFmtId="0" fontId="5" fillId="8" borderId="0" xfId="0" applyFont="1" applyFill="1" applyAlignment="1">
      <alignment horizontal="center"/>
    </xf>
    <xf numFmtId="4" fontId="4" fillId="8" borderId="0" xfId="0" applyNumberFormat="1" applyFont="1" applyFill="1" applyBorder="1"/>
    <xf numFmtId="4" fontId="7" fillId="8" borderId="0" xfId="0" applyNumberFormat="1" applyFont="1" applyFill="1" applyBorder="1"/>
    <xf numFmtId="0" fontId="1" fillId="0" borderId="0" xfId="0" applyFont="1"/>
    <xf numFmtId="0" fontId="7" fillId="9" borderId="0" xfId="0" applyFont="1" applyFill="1"/>
    <xf numFmtId="0" fontId="4" fillId="9" borderId="0" xfId="0" applyFont="1" applyFill="1"/>
    <xf numFmtId="4" fontId="4" fillId="9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Normal="100" workbookViewId="0">
      <selection activeCell="E2" sqref="E2"/>
    </sheetView>
  </sheetViews>
  <sheetFormatPr defaultRowHeight="12.75" x14ac:dyDescent="0.2"/>
  <cols>
    <col min="1" max="2" width="5.7109375" customWidth="1"/>
    <col min="3" max="3" width="1.28515625" customWidth="1"/>
    <col min="4" max="4" width="31.7109375" customWidth="1"/>
    <col min="5" max="5" width="12.28515625" customWidth="1"/>
    <col min="6" max="6" width="12.42578125" customWidth="1"/>
    <col min="7" max="7" width="13" customWidth="1"/>
    <col min="8" max="8" width="13.7109375" customWidth="1"/>
  </cols>
  <sheetData>
    <row r="1" spans="1:10" ht="7.15" customHeight="1" x14ac:dyDescent="0.2">
      <c r="A1" s="1"/>
      <c r="B1" s="1"/>
      <c r="C1" s="1"/>
      <c r="D1" s="1"/>
      <c r="E1" s="1"/>
      <c r="F1" s="2"/>
      <c r="G1" s="2"/>
      <c r="H1" s="2"/>
      <c r="J1" s="5"/>
    </row>
    <row r="2" spans="1:10" ht="15" x14ac:dyDescent="0.25">
      <c r="A2" s="3" t="s">
        <v>26</v>
      </c>
      <c r="B2" s="3"/>
      <c r="C2" s="3"/>
      <c r="D2" s="3"/>
      <c r="E2" s="4" t="s">
        <v>47</v>
      </c>
      <c r="G2" s="4"/>
      <c r="H2" s="4"/>
      <c r="I2" s="52" t="s">
        <v>13</v>
      </c>
      <c r="J2" s="5"/>
    </row>
    <row r="3" spans="1:10" ht="11.45" customHeight="1" x14ac:dyDescent="0.2">
      <c r="A3" s="13" t="s">
        <v>15</v>
      </c>
      <c r="B3" s="13"/>
      <c r="C3" s="13"/>
      <c r="D3" s="4"/>
      <c r="E3" s="4"/>
      <c r="F3" s="4"/>
      <c r="G3" s="26" t="s">
        <v>0</v>
      </c>
      <c r="H3" s="13"/>
      <c r="J3" s="5"/>
    </row>
    <row r="4" spans="1:10" x14ac:dyDescent="0.2">
      <c r="A4" s="14" t="s">
        <v>1</v>
      </c>
      <c r="B4" s="14"/>
      <c r="C4" s="14"/>
      <c r="D4" s="15"/>
      <c r="E4" s="16" t="s">
        <v>2</v>
      </c>
      <c r="F4" s="17" t="s">
        <v>3</v>
      </c>
      <c r="G4" s="17" t="s">
        <v>18</v>
      </c>
      <c r="H4" s="17" t="s">
        <v>4</v>
      </c>
      <c r="I4" s="5"/>
      <c r="J4" s="5"/>
    </row>
    <row r="5" spans="1:10" x14ac:dyDescent="0.2">
      <c r="A5" s="13"/>
      <c r="B5" s="4">
        <v>1356</v>
      </c>
      <c r="C5" s="13"/>
      <c r="D5" s="4" t="s">
        <v>27</v>
      </c>
      <c r="E5" s="19">
        <v>14000000</v>
      </c>
      <c r="F5" s="19">
        <v>14000000</v>
      </c>
      <c r="G5" s="19">
        <v>4000000</v>
      </c>
      <c r="H5" s="19">
        <f t="shared" ref="H5:H11" si="0">F5+G5</f>
        <v>18000000</v>
      </c>
      <c r="I5" s="5"/>
      <c r="J5" s="5"/>
    </row>
    <row r="6" spans="1:10" x14ac:dyDescent="0.2">
      <c r="A6" s="13"/>
      <c r="B6" s="4">
        <v>4111</v>
      </c>
      <c r="C6" s="13"/>
      <c r="D6" s="4" t="s">
        <v>28</v>
      </c>
      <c r="E6" s="19">
        <v>0</v>
      </c>
      <c r="F6" s="19">
        <v>29000</v>
      </c>
      <c r="G6" s="19">
        <v>-8146</v>
      </c>
      <c r="H6" s="19">
        <f t="shared" si="0"/>
        <v>20854</v>
      </c>
      <c r="I6" s="5"/>
      <c r="J6" s="5"/>
    </row>
    <row r="7" spans="1:10" x14ac:dyDescent="0.2">
      <c r="A7" s="13"/>
      <c r="B7" s="4">
        <v>4112</v>
      </c>
      <c r="C7" s="13"/>
      <c r="D7" s="4" t="s">
        <v>44</v>
      </c>
      <c r="E7" s="19">
        <v>0</v>
      </c>
      <c r="F7" s="19">
        <v>0</v>
      </c>
      <c r="G7" s="19">
        <v>6112110</v>
      </c>
      <c r="H7" s="19">
        <f t="shared" si="0"/>
        <v>6112110</v>
      </c>
      <c r="I7" s="5"/>
      <c r="J7" s="5"/>
    </row>
    <row r="8" spans="1:10" x14ac:dyDescent="0.2">
      <c r="A8" s="13"/>
      <c r="B8" s="4">
        <v>4116</v>
      </c>
      <c r="C8" s="13"/>
      <c r="D8" s="4" t="s">
        <v>37</v>
      </c>
      <c r="E8" s="19">
        <v>0</v>
      </c>
      <c r="F8" s="19">
        <v>88159</v>
      </c>
      <c r="G8" s="19">
        <v>60000</v>
      </c>
      <c r="H8" s="19">
        <f t="shared" si="0"/>
        <v>148159</v>
      </c>
      <c r="I8" s="5"/>
      <c r="J8" s="5"/>
    </row>
    <row r="9" spans="1:10" ht="11.45" customHeight="1" x14ac:dyDescent="0.2">
      <c r="A9" s="18"/>
      <c r="B9" s="11">
        <v>4122</v>
      </c>
      <c r="C9" s="18"/>
      <c r="D9" s="42" t="s">
        <v>32</v>
      </c>
      <c r="E9" s="19">
        <v>0</v>
      </c>
      <c r="F9" s="19">
        <v>0</v>
      </c>
      <c r="G9" s="19">
        <v>20000</v>
      </c>
      <c r="H9" s="19">
        <f t="shared" si="0"/>
        <v>20000</v>
      </c>
      <c r="I9" s="5"/>
      <c r="J9" s="5"/>
    </row>
    <row r="10" spans="1:10" ht="11.45" customHeight="1" x14ac:dyDescent="0.2">
      <c r="A10" s="18"/>
      <c r="B10" s="11">
        <v>4122</v>
      </c>
      <c r="C10" s="18"/>
      <c r="D10" s="42" t="s">
        <v>33</v>
      </c>
      <c r="E10" s="19">
        <v>0</v>
      </c>
      <c r="F10" s="19">
        <v>0</v>
      </c>
      <c r="G10" s="19">
        <v>150000</v>
      </c>
      <c r="H10" s="19">
        <f t="shared" si="0"/>
        <v>150000</v>
      </c>
      <c r="I10" s="5"/>
      <c r="J10" s="5"/>
    </row>
    <row r="11" spans="1:10" ht="11.45" customHeight="1" x14ac:dyDescent="0.2">
      <c r="A11" s="20"/>
      <c r="B11" s="9">
        <v>4122</v>
      </c>
      <c r="C11" s="20"/>
      <c r="D11" s="39" t="s">
        <v>34</v>
      </c>
      <c r="E11" s="21">
        <v>0</v>
      </c>
      <c r="F11" s="21">
        <v>0</v>
      </c>
      <c r="G11" s="21">
        <v>200000</v>
      </c>
      <c r="H11" s="21">
        <f t="shared" si="0"/>
        <v>200000</v>
      </c>
      <c r="I11" s="5"/>
      <c r="J11" s="5"/>
    </row>
    <row r="12" spans="1:10" ht="11.45" customHeight="1" x14ac:dyDescent="0.2">
      <c r="A12" s="22" t="s">
        <v>5</v>
      </c>
      <c r="B12" s="22"/>
      <c r="C12" s="22"/>
      <c r="D12" s="23"/>
      <c r="E12" s="24">
        <f>SUM(E5:E11)</f>
        <v>14000000</v>
      </c>
      <c r="F12" s="24">
        <f>SUM(F5:F11)</f>
        <v>14117159</v>
      </c>
      <c r="G12" s="25">
        <f>SUM(G5:G11)</f>
        <v>10533964</v>
      </c>
      <c r="H12" s="24">
        <f>SUM(H5:H11)</f>
        <v>24651123</v>
      </c>
      <c r="I12" s="5"/>
      <c r="J12" s="5"/>
    </row>
    <row r="13" spans="1:10" ht="11.45" customHeight="1" x14ac:dyDescent="0.2">
      <c r="A13" s="13"/>
      <c r="B13" s="13"/>
      <c r="C13" s="13"/>
      <c r="D13" s="4"/>
      <c r="E13" s="4"/>
      <c r="F13" s="4"/>
      <c r="G13" s="26"/>
      <c r="H13" s="13"/>
      <c r="I13" s="5"/>
      <c r="J13" s="5"/>
    </row>
    <row r="14" spans="1:10" ht="11.45" customHeight="1" x14ac:dyDescent="0.2">
      <c r="A14" s="27" t="s">
        <v>12</v>
      </c>
      <c r="B14" s="27"/>
      <c r="C14" s="27"/>
      <c r="D14" s="10"/>
      <c r="E14" s="28" t="s">
        <v>2</v>
      </c>
      <c r="F14" s="29" t="s">
        <v>3</v>
      </c>
      <c r="G14" s="29" t="s">
        <v>17</v>
      </c>
      <c r="H14" s="29" t="s">
        <v>4</v>
      </c>
      <c r="I14" s="5"/>
      <c r="J14" s="5"/>
    </row>
    <row r="15" spans="1:10" ht="11.45" customHeight="1" x14ac:dyDescent="0.2">
      <c r="A15" s="13"/>
      <c r="B15" s="13"/>
      <c r="C15" s="13"/>
      <c r="D15" s="4"/>
      <c r="E15" s="4"/>
      <c r="F15" s="4"/>
      <c r="G15" s="26"/>
      <c r="H15" s="13"/>
      <c r="I15" s="5"/>
      <c r="J15" s="5"/>
    </row>
    <row r="16" spans="1:10" ht="11.45" customHeight="1" x14ac:dyDescent="0.2">
      <c r="A16" s="20">
        <v>3111</v>
      </c>
      <c r="B16" s="20">
        <v>6121</v>
      </c>
      <c r="C16" s="20"/>
      <c r="D16" s="9" t="s">
        <v>39</v>
      </c>
      <c r="E16" s="21">
        <v>1000000</v>
      </c>
      <c r="F16" s="21">
        <v>1000000</v>
      </c>
      <c r="G16" s="21">
        <v>9000000</v>
      </c>
      <c r="H16" s="21">
        <f>F16+G16</f>
        <v>10000000</v>
      </c>
      <c r="I16" s="5"/>
      <c r="J16" s="5"/>
    </row>
    <row r="17" spans="1:10" ht="11.45" customHeight="1" x14ac:dyDescent="0.2">
      <c r="A17" s="13" t="s">
        <v>16</v>
      </c>
      <c r="B17" s="13"/>
      <c r="C17" s="13"/>
      <c r="D17" s="4"/>
      <c r="E17" s="24">
        <f>SUM(E16)</f>
        <v>1000000</v>
      </c>
      <c r="F17" s="24">
        <f>SUM(F16)</f>
        <v>1000000</v>
      </c>
      <c r="G17" s="30">
        <f>SUM(G16)</f>
        <v>9000000</v>
      </c>
      <c r="H17" s="24">
        <f>SUM(H16)</f>
        <v>10000000</v>
      </c>
      <c r="I17" s="5"/>
      <c r="J17" s="5"/>
    </row>
    <row r="18" spans="1:10" ht="11.45" customHeight="1" x14ac:dyDescent="0.2">
      <c r="A18" s="13"/>
      <c r="B18" s="13"/>
      <c r="C18" s="13"/>
      <c r="D18" s="4"/>
      <c r="E18" s="4"/>
      <c r="F18" s="4"/>
      <c r="G18" s="26"/>
      <c r="H18" s="13"/>
      <c r="I18" s="5"/>
      <c r="J18" s="5"/>
    </row>
    <row r="19" spans="1:10" ht="11.45" customHeight="1" x14ac:dyDescent="0.2">
      <c r="A19" s="20">
        <v>3326</v>
      </c>
      <c r="B19" s="20">
        <v>5169</v>
      </c>
      <c r="C19" s="20"/>
      <c r="D19" s="9" t="s">
        <v>38</v>
      </c>
      <c r="E19" s="21">
        <v>5000</v>
      </c>
      <c r="F19" s="21">
        <v>75000</v>
      </c>
      <c r="G19" s="21">
        <v>200000</v>
      </c>
      <c r="H19" s="21">
        <f>F19+G19</f>
        <v>275000</v>
      </c>
      <c r="I19" s="5"/>
      <c r="J19" s="5"/>
    </row>
    <row r="20" spans="1:10" ht="11.45" customHeight="1" x14ac:dyDescent="0.2">
      <c r="A20" s="13" t="s">
        <v>24</v>
      </c>
      <c r="B20" s="13"/>
      <c r="C20" s="13"/>
      <c r="D20" s="4"/>
      <c r="E20" s="24">
        <f>SUM(E19)</f>
        <v>5000</v>
      </c>
      <c r="F20" s="24">
        <f>SUM(F19)</f>
        <v>75000</v>
      </c>
      <c r="G20" s="30">
        <f>SUM(G19)</f>
        <v>200000</v>
      </c>
      <c r="H20" s="24">
        <f>SUM(H19)</f>
        <v>275000</v>
      </c>
      <c r="I20" s="5"/>
      <c r="J20" s="5"/>
    </row>
    <row r="21" spans="1:10" ht="11.45" customHeight="1" x14ac:dyDescent="0.2">
      <c r="A21" s="13"/>
      <c r="B21" s="13"/>
      <c r="C21" s="13"/>
      <c r="D21" s="4"/>
      <c r="E21" s="4"/>
      <c r="F21" s="4"/>
      <c r="G21" s="26"/>
      <c r="H21" s="13"/>
      <c r="I21" s="5"/>
      <c r="J21" s="5"/>
    </row>
    <row r="22" spans="1:10" ht="11.45" customHeight="1" x14ac:dyDescent="0.2">
      <c r="A22" s="20">
        <v>3399</v>
      </c>
      <c r="B22" s="9">
        <v>5169</v>
      </c>
      <c r="C22" s="20"/>
      <c r="D22" s="9" t="s">
        <v>43</v>
      </c>
      <c r="E22" s="21">
        <v>770000</v>
      </c>
      <c r="F22" s="21">
        <v>770000</v>
      </c>
      <c r="G22" s="21">
        <v>20000</v>
      </c>
      <c r="H22" s="21">
        <f>F22+G22</f>
        <v>790000</v>
      </c>
      <c r="I22" s="5"/>
      <c r="J22" s="5"/>
    </row>
    <row r="23" spans="1:10" ht="11.45" customHeight="1" x14ac:dyDescent="0.2">
      <c r="A23" s="13" t="s">
        <v>35</v>
      </c>
      <c r="B23" s="13"/>
      <c r="C23" s="13"/>
      <c r="D23" s="4"/>
      <c r="E23" s="24">
        <f>SUM(E22)</f>
        <v>770000</v>
      </c>
      <c r="F23" s="24">
        <f>SUM(F22)</f>
        <v>770000</v>
      </c>
      <c r="G23" s="30">
        <f>SUM(G22)</f>
        <v>20000</v>
      </c>
      <c r="H23" s="24">
        <f>SUM(H22)</f>
        <v>790000</v>
      </c>
      <c r="I23" s="5"/>
      <c r="J23" s="5"/>
    </row>
    <row r="24" spans="1:10" ht="11.45" customHeight="1" x14ac:dyDescent="0.2">
      <c r="A24" s="13"/>
      <c r="B24" s="13"/>
      <c r="C24" s="13"/>
      <c r="D24" s="4"/>
      <c r="E24" s="40"/>
      <c r="F24" s="40"/>
      <c r="G24" s="41"/>
      <c r="H24" s="40"/>
      <c r="I24" s="5"/>
      <c r="J24" s="5"/>
    </row>
    <row r="25" spans="1:10" ht="11.45" customHeight="1" x14ac:dyDescent="0.2">
      <c r="A25" s="20">
        <v>3419</v>
      </c>
      <c r="B25" s="9">
        <v>5171</v>
      </c>
      <c r="C25" s="20"/>
      <c r="D25" s="9" t="s">
        <v>36</v>
      </c>
      <c r="E25" s="21">
        <v>200000</v>
      </c>
      <c r="F25" s="21">
        <v>200000</v>
      </c>
      <c r="G25" s="21">
        <v>150000</v>
      </c>
      <c r="H25" s="21">
        <f>F25+G25</f>
        <v>350000</v>
      </c>
      <c r="I25" s="5"/>
      <c r="J25" s="5"/>
    </row>
    <row r="26" spans="1:10" ht="11.45" customHeight="1" x14ac:dyDescent="0.2">
      <c r="A26" s="13" t="s">
        <v>14</v>
      </c>
      <c r="B26" s="13"/>
      <c r="C26" s="13"/>
      <c r="D26" s="4"/>
      <c r="E26" s="24">
        <f>SUM(E25)</f>
        <v>200000</v>
      </c>
      <c r="F26" s="24">
        <f>SUM(F25)</f>
        <v>200000</v>
      </c>
      <c r="G26" s="30">
        <f>SUM(G25)</f>
        <v>150000</v>
      </c>
      <c r="H26" s="24">
        <f>SUM(H25)</f>
        <v>350000</v>
      </c>
      <c r="I26" s="5"/>
      <c r="J26" s="5"/>
    </row>
    <row r="27" spans="1:10" ht="11.45" customHeight="1" x14ac:dyDescent="0.2">
      <c r="A27" s="13"/>
      <c r="B27" s="13"/>
      <c r="C27" s="13"/>
      <c r="D27" s="4"/>
      <c r="E27" s="4"/>
      <c r="F27" s="4"/>
      <c r="G27" s="26"/>
      <c r="H27" s="13"/>
      <c r="I27" s="5"/>
      <c r="J27" s="5"/>
    </row>
    <row r="28" spans="1:10" ht="11.45" customHeight="1" x14ac:dyDescent="0.2">
      <c r="A28" s="18">
        <v>3639</v>
      </c>
      <c r="B28" s="11">
        <v>5011</v>
      </c>
      <c r="C28" s="18"/>
      <c r="D28" s="42" t="s">
        <v>20</v>
      </c>
      <c r="E28" s="19">
        <v>1670000</v>
      </c>
      <c r="F28" s="19">
        <v>1735790</v>
      </c>
      <c r="G28" s="19">
        <v>44776</v>
      </c>
      <c r="H28" s="19">
        <f>F28+G28</f>
        <v>1780566</v>
      </c>
      <c r="I28" s="5"/>
      <c r="J28" s="5"/>
    </row>
    <row r="29" spans="1:10" ht="11.45" customHeight="1" x14ac:dyDescent="0.2">
      <c r="A29" s="18"/>
      <c r="B29" s="11">
        <v>5031</v>
      </c>
      <c r="C29" s="18"/>
      <c r="D29" s="42" t="s">
        <v>22</v>
      </c>
      <c r="E29" s="19">
        <v>418000</v>
      </c>
      <c r="F29" s="19">
        <v>438448</v>
      </c>
      <c r="G29" s="19">
        <v>11194</v>
      </c>
      <c r="H29" s="19">
        <f>F29+G29</f>
        <v>449642</v>
      </c>
      <c r="I29" s="5"/>
      <c r="J29" s="5"/>
    </row>
    <row r="30" spans="1:10" ht="11.45" customHeight="1" x14ac:dyDescent="0.2">
      <c r="A30" s="20"/>
      <c r="B30" s="9">
        <v>5032</v>
      </c>
      <c r="C30" s="20"/>
      <c r="D30" s="39" t="s">
        <v>21</v>
      </c>
      <c r="E30" s="21">
        <v>150000</v>
      </c>
      <c r="F30" s="21">
        <v>155921</v>
      </c>
      <c r="G30" s="21">
        <v>4030</v>
      </c>
      <c r="H30" s="21">
        <f>F30+G30</f>
        <v>159951</v>
      </c>
      <c r="I30" s="5"/>
      <c r="J30" s="5"/>
    </row>
    <row r="31" spans="1:10" ht="11.45" customHeight="1" x14ac:dyDescent="0.2">
      <c r="A31" s="22" t="s">
        <v>23</v>
      </c>
      <c r="B31" s="22"/>
      <c r="C31" s="22"/>
      <c r="D31" s="23"/>
      <c r="E31" s="24">
        <f>SUM(E28:E30)</f>
        <v>2238000</v>
      </c>
      <c r="F31" s="24">
        <f>SUM(F28:F30)</f>
        <v>2330159</v>
      </c>
      <c r="G31" s="30">
        <f>SUM(G28:G30)</f>
        <v>60000</v>
      </c>
      <c r="H31" s="24">
        <f>SUM(H28:H30)</f>
        <v>2390159</v>
      </c>
      <c r="I31" s="5"/>
      <c r="J31" s="5"/>
    </row>
    <row r="32" spans="1:10" ht="11.45" customHeight="1" x14ac:dyDescent="0.2">
      <c r="A32" s="20"/>
      <c r="B32" s="9"/>
      <c r="C32" s="20"/>
      <c r="D32" s="9"/>
      <c r="E32" s="21"/>
      <c r="F32" s="21"/>
      <c r="G32" s="21"/>
      <c r="H32" s="21"/>
      <c r="I32" s="5"/>
      <c r="J32" s="5"/>
    </row>
    <row r="33" spans="1:10" ht="11.45" customHeight="1" x14ac:dyDescent="0.2">
      <c r="A33" s="13">
        <v>6117</v>
      </c>
      <c r="B33" s="4">
        <v>5139</v>
      </c>
      <c r="C33" s="13"/>
      <c r="D33" s="4" t="s">
        <v>29</v>
      </c>
      <c r="E33" s="40">
        <v>0</v>
      </c>
      <c r="F33" s="40">
        <v>8953</v>
      </c>
      <c r="G33" s="41">
        <v>-7955</v>
      </c>
      <c r="H33" s="19">
        <f>F33+G33</f>
        <v>998</v>
      </c>
      <c r="I33" s="5"/>
      <c r="J33" s="5"/>
    </row>
    <row r="34" spans="1:10" ht="11.45" customHeight="1" x14ac:dyDescent="0.2">
      <c r="A34" s="20"/>
      <c r="B34" s="9">
        <v>5175</v>
      </c>
      <c r="C34" s="20"/>
      <c r="D34" s="9" t="s">
        <v>30</v>
      </c>
      <c r="E34" s="46">
        <v>0</v>
      </c>
      <c r="F34" s="46">
        <v>1236</v>
      </c>
      <c r="G34" s="47">
        <v>-191</v>
      </c>
      <c r="H34" s="21">
        <f>F34+G34</f>
        <v>1045</v>
      </c>
      <c r="I34" s="5"/>
      <c r="J34" s="5"/>
    </row>
    <row r="35" spans="1:10" ht="11.45" customHeight="1" x14ac:dyDescent="0.2">
      <c r="A35" s="22" t="s">
        <v>31</v>
      </c>
      <c r="B35" s="22"/>
      <c r="C35" s="22"/>
      <c r="D35" s="23"/>
      <c r="E35" s="24">
        <f>SUM(E33:E34)</f>
        <v>0</v>
      </c>
      <c r="F35" s="24">
        <f>SUM(F33:F34)</f>
        <v>10189</v>
      </c>
      <c r="G35" s="30">
        <f>SUM(G33:G34)</f>
        <v>-8146</v>
      </c>
      <c r="H35" s="24">
        <f>SUM(H33:H34)</f>
        <v>2043</v>
      </c>
      <c r="I35" s="5"/>
      <c r="J35" s="5"/>
    </row>
    <row r="36" spans="1:10" ht="11.45" customHeight="1" x14ac:dyDescent="0.2">
      <c r="A36" s="13"/>
      <c r="B36" s="13"/>
      <c r="C36" s="13"/>
      <c r="D36" s="4"/>
      <c r="E36" s="40"/>
      <c r="F36" s="40"/>
      <c r="G36" s="41"/>
      <c r="H36" s="40"/>
      <c r="I36" s="5"/>
      <c r="J36" s="5"/>
    </row>
    <row r="37" spans="1:10" ht="11.45" customHeight="1" x14ac:dyDescent="0.2">
      <c r="A37" s="20">
        <v>6399</v>
      </c>
      <c r="B37" s="20">
        <v>5362</v>
      </c>
      <c r="C37" s="20"/>
      <c r="D37" s="9" t="s">
        <v>45</v>
      </c>
      <c r="E37" s="46">
        <v>0</v>
      </c>
      <c r="F37" s="46">
        <v>0</v>
      </c>
      <c r="G37" s="47">
        <v>6112110</v>
      </c>
      <c r="H37" s="21">
        <f t="shared" ref="H37" si="1">F37+G37</f>
        <v>6112110</v>
      </c>
      <c r="I37" s="5"/>
      <c r="J37" s="5"/>
    </row>
    <row r="38" spans="1:10" ht="11.45" customHeight="1" x14ac:dyDescent="0.2">
      <c r="A38" s="53" t="s">
        <v>46</v>
      </c>
      <c r="B38" s="53"/>
      <c r="C38" s="53"/>
      <c r="D38" s="54"/>
      <c r="E38" s="55">
        <f>SUM(E37)</f>
        <v>0</v>
      </c>
      <c r="F38" s="55">
        <f>SUM(F37)</f>
        <v>0</v>
      </c>
      <c r="G38" s="30">
        <f>SUM(G37)</f>
        <v>6112110</v>
      </c>
      <c r="H38" s="55">
        <f>SUM(H37)</f>
        <v>6112110</v>
      </c>
      <c r="I38" s="5"/>
      <c r="J38" s="5"/>
    </row>
    <row r="39" spans="1:10" ht="11.45" customHeight="1" x14ac:dyDescent="0.2">
      <c r="A39" s="13"/>
      <c r="B39" s="13"/>
      <c r="C39" s="13"/>
      <c r="D39" s="4" t="s">
        <v>13</v>
      </c>
      <c r="E39" s="4"/>
      <c r="F39" s="4"/>
      <c r="G39" s="26"/>
      <c r="H39" s="13"/>
      <c r="I39" s="5"/>
      <c r="J39" s="5"/>
    </row>
    <row r="40" spans="1:10" ht="11.45" customHeight="1" x14ac:dyDescent="0.2">
      <c r="A40" s="27" t="s">
        <v>6</v>
      </c>
      <c r="B40" s="27"/>
      <c r="C40" s="27"/>
      <c r="D40" s="10"/>
      <c r="E40" s="29"/>
      <c r="F40" s="29"/>
      <c r="G40" s="43">
        <f>G17+G20+G23+G26+G31+G35+G38</f>
        <v>15533964</v>
      </c>
      <c r="H40" s="29"/>
      <c r="I40" s="5"/>
      <c r="J40" s="5"/>
    </row>
    <row r="41" spans="1:10" ht="7.9" customHeight="1" x14ac:dyDescent="0.2">
      <c r="A41" s="13"/>
      <c r="B41" s="13"/>
      <c r="C41" s="13"/>
      <c r="D41" s="4"/>
      <c r="E41" s="4"/>
      <c r="F41" s="4"/>
      <c r="G41" s="26" t="s">
        <v>13</v>
      </c>
      <c r="H41" s="13"/>
      <c r="I41" s="5"/>
      <c r="J41" s="5"/>
    </row>
    <row r="42" spans="1:10" ht="11.45" customHeight="1" x14ac:dyDescent="0.2">
      <c r="A42" s="31" t="s">
        <v>10</v>
      </c>
      <c r="B42" s="7"/>
      <c r="C42" s="7"/>
      <c r="D42" s="32">
        <f>G12</f>
        <v>10533964</v>
      </c>
      <c r="E42" s="48"/>
      <c r="F42" s="49"/>
      <c r="G42" s="49"/>
      <c r="H42" s="49"/>
      <c r="I42" s="5"/>
      <c r="J42" s="5"/>
    </row>
    <row r="43" spans="1:10" ht="11.45" customHeight="1" x14ac:dyDescent="0.2">
      <c r="A43" s="33" t="s">
        <v>11</v>
      </c>
      <c r="B43" s="33"/>
      <c r="C43" s="34"/>
      <c r="D43" s="35">
        <f>G40</f>
        <v>15533964</v>
      </c>
      <c r="E43" s="50"/>
      <c r="F43" s="50" t="s">
        <v>7</v>
      </c>
      <c r="G43" s="50">
        <f>D42-D43</f>
        <v>-5000000</v>
      </c>
      <c r="H43" s="51"/>
      <c r="I43" s="5"/>
      <c r="J43" s="5"/>
    </row>
    <row r="44" spans="1:10" ht="7.15" customHeight="1" x14ac:dyDescent="0.2">
      <c r="A44" s="13"/>
      <c r="B44" s="13"/>
      <c r="C44" s="13"/>
      <c r="D44" s="4"/>
      <c r="E44" s="4"/>
      <c r="F44" s="4"/>
      <c r="G44" s="26"/>
      <c r="H44" s="13"/>
      <c r="I44" s="5"/>
      <c r="J44" s="5"/>
    </row>
    <row r="45" spans="1:10" ht="14.45" customHeight="1" x14ac:dyDescent="0.2">
      <c r="A45" s="11" t="s">
        <v>40</v>
      </c>
      <c r="B45" s="11"/>
      <c r="C45" s="36"/>
      <c r="D45" s="11"/>
      <c r="E45" s="36"/>
      <c r="F45" s="36"/>
      <c r="G45" s="36"/>
      <c r="H45" s="37"/>
      <c r="I45" s="5"/>
      <c r="J45" s="5"/>
    </row>
    <row r="46" spans="1:10" ht="14.45" customHeight="1" x14ac:dyDescent="0.2">
      <c r="A46" s="13"/>
      <c r="B46" s="13"/>
      <c r="C46" s="13"/>
      <c r="D46" s="4"/>
      <c r="E46" s="4"/>
      <c r="F46" s="4"/>
      <c r="G46" s="26"/>
      <c r="H46" s="13"/>
      <c r="I46" s="5"/>
      <c r="J46" s="5"/>
    </row>
    <row r="47" spans="1:10" ht="6" customHeight="1" x14ac:dyDescent="0.2">
      <c r="A47" s="8"/>
      <c r="B47" s="38"/>
      <c r="C47" s="38"/>
      <c r="D47" s="38"/>
      <c r="E47" s="38"/>
      <c r="F47" s="38"/>
      <c r="G47" s="4"/>
      <c r="H47" s="38"/>
      <c r="I47" s="5"/>
      <c r="J47" s="5"/>
    </row>
    <row r="48" spans="1:10" ht="11.45" customHeight="1" x14ac:dyDescent="0.2">
      <c r="A48" s="6" t="s">
        <v>41</v>
      </c>
      <c r="B48" s="6"/>
      <c r="C48" s="6"/>
      <c r="D48" s="6"/>
      <c r="E48" s="11"/>
      <c r="F48" s="36"/>
      <c r="G48" s="37"/>
      <c r="H48" s="37"/>
      <c r="I48" s="5"/>
      <c r="J48" s="5"/>
    </row>
    <row r="49" spans="1:10" ht="11.45" customHeight="1" x14ac:dyDescent="0.2">
      <c r="A49" s="45" t="s">
        <v>25</v>
      </c>
      <c r="B49" s="45"/>
      <c r="C49" s="45"/>
      <c r="D49" s="45"/>
      <c r="E49" s="38"/>
      <c r="F49" s="38"/>
      <c r="G49" s="36"/>
      <c r="H49" s="36"/>
      <c r="I49" s="5"/>
      <c r="J49" s="5"/>
    </row>
    <row r="50" spans="1:10" ht="11.45" customHeight="1" x14ac:dyDescent="0.2">
      <c r="A50" s="44"/>
      <c r="B50" s="44"/>
      <c r="C50" s="44"/>
      <c r="D50" s="44"/>
      <c r="E50" s="38"/>
      <c r="F50" s="38"/>
      <c r="G50" s="36"/>
      <c r="H50" s="36"/>
      <c r="I50" s="5"/>
      <c r="J50" s="5"/>
    </row>
    <row r="51" spans="1:10" ht="11.45" customHeight="1" x14ac:dyDescent="0.2">
      <c r="A51" s="11" t="s">
        <v>42</v>
      </c>
      <c r="B51" s="11"/>
      <c r="C51" s="11"/>
      <c r="D51" s="11"/>
      <c r="E51" s="38"/>
      <c r="F51" s="38"/>
      <c r="G51" s="36"/>
      <c r="H51" s="36"/>
      <c r="I51" s="5"/>
      <c r="J51" s="5"/>
    </row>
    <row r="52" spans="1:10" ht="11.45" customHeight="1" x14ac:dyDescent="0.2">
      <c r="A52" s="38"/>
      <c r="B52" s="38"/>
      <c r="C52" s="38"/>
      <c r="D52" s="38"/>
      <c r="E52" s="38"/>
      <c r="F52" s="38"/>
      <c r="G52" s="36"/>
      <c r="H52" s="36"/>
      <c r="I52" s="5"/>
      <c r="J52" s="5"/>
    </row>
    <row r="53" spans="1:10" ht="11.45" customHeight="1" x14ac:dyDescent="0.2">
      <c r="A53" s="38"/>
      <c r="B53" s="38"/>
      <c r="C53" s="38"/>
      <c r="D53" s="38"/>
      <c r="E53" s="38"/>
      <c r="F53" s="38"/>
      <c r="G53" s="36"/>
      <c r="H53" s="36"/>
      <c r="I53" s="5"/>
      <c r="J53" s="5"/>
    </row>
    <row r="54" spans="1:10" ht="11.45" customHeight="1" x14ac:dyDescent="0.2">
      <c r="A54" s="38"/>
      <c r="B54" s="38"/>
      <c r="C54" s="38"/>
      <c r="D54" s="38"/>
      <c r="E54" s="38"/>
      <c r="F54" s="38"/>
      <c r="G54" s="36"/>
      <c r="H54" s="36"/>
      <c r="I54" s="5"/>
      <c r="J54" s="5"/>
    </row>
    <row r="55" spans="1:10" ht="11.45" customHeight="1" x14ac:dyDescent="0.2">
      <c r="A55" s="38"/>
      <c r="B55" s="38"/>
      <c r="C55" s="38"/>
      <c r="D55" s="38"/>
      <c r="E55" s="38"/>
      <c r="F55" s="38"/>
      <c r="G55" s="38"/>
      <c r="H55" s="38"/>
      <c r="I55" s="5"/>
      <c r="J55" s="5"/>
    </row>
    <row r="56" spans="1:10" ht="11.45" customHeight="1" x14ac:dyDescent="0.2">
      <c r="A56" s="38"/>
      <c r="B56" s="38"/>
      <c r="C56" s="38"/>
      <c r="D56" s="38"/>
      <c r="E56" s="38"/>
      <c r="F56" s="38"/>
      <c r="G56" s="38"/>
      <c r="H56" s="38"/>
      <c r="I56" s="5"/>
      <c r="J56" s="5"/>
    </row>
    <row r="57" spans="1:10" ht="11.45" customHeight="1" x14ac:dyDescent="0.2">
      <c r="A57" s="38"/>
      <c r="B57" s="38"/>
      <c r="C57" s="38"/>
      <c r="D57" s="38"/>
      <c r="I57" s="5"/>
      <c r="J57" s="5"/>
    </row>
    <row r="58" spans="1:10" x14ac:dyDescent="0.2">
      <c r="A58" s="37" t="s">
        <v>8</v>
      </c>
      <c r="B58" s="37"/>
      <c r="C58" s="38"/>
      <c r="D58" s="38"/>
      <c r="I58" s="5"/>
      <c r="J58" s="5"/>
    </row>
    <row r="59" spans="1:10" x14ac:dyDescent="0.2">
      <c r="A59" s="36" t="s">
        <v>9</v>
      </c>
      <c r="B59" s="36"/>
      <c r="C59" s="38"/>
      <c r="D59" s="38"/>
      <c r="J59" s="5"/>
    </row>
    <row r="60" spans="1:10" x14ac:dyDescent="0.2">
      <c r="J60" s="5"/>
    </row>
    <row r="61" spans="1:10" x14ac:dyDescent="0.2">
      <c r="J61" s="5"/>
    </row>
    <row r="62" spans="1:10" x14ac:dyDescent="0.2">
      <c r="J62" s="5"/>
    </row>
    <row r="63" spans="1:10" x14ac:dyDescent="0.2">
      <c r="E63" t="s">
        <v>19</v>
      </c>
    </row>
    <row r="86" spans="8:8" x14ac:dyDescent="0.2">
      <c r="H86" s="12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4_2019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Jana Glosová</cp:lastModifiedBy>
  <cp:lastPrinted>2019-07-17T15:12:31Z</cp:lastPrinted>
  <dcterms:created xsi:type="dcterms:W3CDTF">2013-03-12T11:58:35Z</dcterms:created>
  <dcterms:modified xsi:type="dcterms:W3CDTF">2019-07-18T12:16:43Z</dcterms:modified>
</cp:coreProperties>
</file>