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4000" windowHeight="11025"/>
  </bookViews>
  <sheets>
    <sheet name="Rozpočtový výhled 2019" sheetId="4" r:id="rId1"/>
    <sheet name="Rozpočtový výhled 2020" sheetId="5" r:id="rId2"/>
    <sheet name="Rozpočtový výhled 2021" sheetId="6" r:id="rId3"/>
  </sheets>
  <definedNames>
    <definedName name="Beg_Bal" localSheetId="0">#REF!</definedName>
    <definedName name="Beg_Bal" localSheetId="1">#REF!</definedName>
    <definedName name="Beg_Bal" localSheetId="2">#REF!</definedName>
    <definedName name="Beg_Bal">#REF!</definedName>
    <definedName name="Data" localSheetId="0">#REF!</definedName>
    <definedName name="Data" localSheetId="1">#REF!</definedName>
    <definedName name="Data" localSheetId="2">#REF!</definedName>
    <definedName name="Data">#REF!</definedName>
    <definedName name="End_Bal" localSheetId="0">#REF!</definedName>
    <definedName name="End_Bal" localSheetId="1">#REF!</definedName>
    <definedName name="End_Bal" localSheetId="2">#REF!</definedName>
    <definedName name="End_Bal">#REF!</definedName>
    <definedName name="Extra_Pay" localSheetId="0">#REF!</definedName>
    <definedName name="Extra_Pay" localSheetId="1">#REF!</definedName>
    <definedName name="Extra_Pay" localSheetId="2">#REF!</definedName>
    <definedName name="Extra_Pay">#REF!</definedName>
    <definedName name="Full_Print" localSheetId="0">#REF!</definedName>
    <definedName name="Full_Print" localSheetId="1">#REF!</definedName>
    <definedName name="Full_Print" localSheetId="2">#REF!</definedName>
    <definedName name="Full_Print">#REF!</definedName>
    <definedName name="Header_Row" localSheetId="0">ROW(#REF!)</definedName>
    <definedName name="Header_Row" localSheetId="1">ROW(#REF!)</definedName>
    <definedName name="Header_Row" localSheetId="2">ROW(#REF!)</definedName>
    <definedName name="Header_Row">ROW(#REF!)</definedName>
    <definedName name="Int" localSheetId="0">#REF!</definedName>
    <definedName name="Int" localSheetId="1">#REF!</definedName>
    <definedName name="Int" localSheetId="2">#REF!</definedName>
    <definedName name="Int">#REF!</definedName>
    <definedName name="Interest_Rate" localSheetId="0">#REF!</definedName>
    <definedName name="Interest_Rate" localSheetId="1">#REF!</definedName>
    <definedName name="Interest_Rate" localSheetId="2">#REF!</definedName>
    <definedName name="Interest_Rate">#REF!</definedName>
    <definedName name="Last_Row" localSheetId="0">IF('Rozpočtový výhled 2019'!Values_Entered,'Rozpočtový výhled 2019'!Header_Row+'Rozpočtový výhled 2019'!Number_of_Payments,'Rozpočtový výhled 2019'!Header_Row)</definedName>
    <definedName name="Last_Row" localSheetId="1">IF('Rozpočtový výhled 2020'!Values_Entered,'Rozpočtový výhled 2020'!Header_Row+'Rozpočtový výhled 2020'!Number_of_Payments,'Rozpočtový výhled 2020'!Header_Row)</definedName>
    <definedName name="Last_Row" localSheetId="2">IF('Rozpočtový výhled 2021'!Values_Entered,'Rozpočtový výhled 2021'!Header_Row+'Rozpočtový výhled 2021'!Number_of_Payments,'Rozpočtový výhled 2021'!Header_Row)</definedName>
    <definedName name="Last_Row">IF(Values_Entered,Header_Row+Number_of_Payments,Header_Row)</definedName>
    <definedName name="Loan_Amount" localSheetId="0">#REF!</definedName>
    <definedName name="Loan_Amount" localSheetId="1">#REF!</definedName>
    <definedName name="Loan_Amount" localSheetId="2">#REF!</definedName>
    <definedName name="Loan_Amount">#REF!</definedName>
    <definedName name="Loan_Start" localSheetId="0">#REF!</definedName>
    <definedName name="Loan_Start" localSheetId="1">#REF!</definedName>
    <definedName name="Loan_Start" localSheetId="2">#REF!</definedName>
    <definedName name="Loan_Start">#REF!</definedName>
    <definedName name="Loan_Years" localSheetId="0">#REF!</definedName>
    <definedName name="Loan_Years" localSheetId="1">#REF!</definedName>
    <definedName name="Loan_Years" localSheetId="2">#REF!</definedName>
    <definedName name="Loan_Years">#REF!</definedName>
    <definedName name="Num_Pmt_Per_Year" localSheetId="0">#REF!</definedName>
    <definedName name="Num_Pmt_Per_Year" localSheetId="1">#REF!</definedName>
    <definedName name="Num_Pmt_Per_Year" localSheetId="2">#REF!</definedName>
    <definedName name="Num_Pmt_Per_Year">#REF!</definedName>
    <definedName name="Number_of_Payments" localSheetId="0">MATCH(0.01,'Rozpočtový výhled 2019'!End_Bal,-1)+1</definedName>
    <definedName name="Number_of_Payments" localSheetId="1">MATCH(0.01,'Rozpočtový výhled 2020'!End_Bal,-1)+1</definedName>
    <definedName name="Number_of_Payments" localSheetId="2">MATCH(0.01,'Rozpočtový výhled 2021'!End_Bal,-1)+1</definedName>
    <definedName name="Number_of_Payments">MATCH(0.01,End_Bal,-1)+1</definedName>
    <definedName name="_xlnm.Print_Area" localSheetId="0">'Rozpočtový výhled 2019'!$A$1:$E$92</definedName>
    <definedName name="_xlnm.Print_Area" localSheetId="1">'Rozpočtový výhled 2020'!$A$1:$E$81</definedName>
    <definedName name="_xlnm.Print_Area" localSheetId="2">'Rozpočtový výhled 2021'!$A$1:$E$81</definedName>
    <definedName name="Pay_Date" localSheetId="0">#REF!</definedName>
    <definedName name="Pay_Date" localSheetId="1">#REF!</definedName>
    <definedName name="Pay_Date" localSheetId="2">#REF!</definedName>
    <definedName name="Pay_Date">#REF!</definedName>
    <definedName name="Pay_Num" localSheetId="0">#REF!</definedName>
    <definedName name="Pay_Num" localSheetId="1">#REF!</definedName>
    <definedName name="Pay_Num" localSheetId="2">#REF!</definedName>
    <definedName name="Pay_Num">#REF!</definedName>
    <definedName name="Payment_Date" localSheetId="0">DATE(YEAR('Rozpočtový výhled 2019'!Loan_Start),MONTH('Rozpočtový výhled 2019'!Loan_Start)+Payment_Number,DAY('Rozpočtový výhled 2019'!Loan_Start))</definedName>
    <definedName name="Payment_Date" localSheetId="1">DATE(YEAR('Rozpočtový výhled 2020'!Loan_Start),MONTH('Rozpočtový výhled 2020'!Loan_Start)+Payment_Number,DAY('Rozpočtový výhled 2020'!Loan_Start))</definedName>
    <definedName name="Payment_Date" localSheetId="2">DATE(YEAR('Rozpočtový výhled 2021'!Loan_Start),MONTH('Rozpočtový výhled 2021'!Loan_Start)+Payment_Number,DAY('Rozpočtový výhled 2021'!Loan_Start))</definedName>
    <definedName name="Payment_Date">DATE(YEAR(Loan_Start),MONTH(Loan_Start)+Payment_Number,DAY(Loan_Start))</definedName>
    <definedName name="Princ" localSheetId="0">#REF!</definedName>
    <definedName name="Princ" localSheetId="1">#REF!</definedName>
    <definedName name="Princ" localSheetId="2">#REF!</definedName>
    <definedName name="Princ">#REF!</definedName>
    <definedName name="Print_Area_Reset" localSheetId="0">OFFSET('Rozpočtový výhled 2019'!Full_Print,0,0,'Rozpočtový výhled 2019'!Last_Row)</definedName>
    <definedName name="Print_Area_Reset" localSheetId="1">OFFSET('Rozpočtový výhled 2020'!Full_Print,0,0,'Rozpočtový výhled 2020'!Last_Row)</definedName>
    <definedName name="Print_Area_Reset" localSheetId="2">OFFSET('Rozpočtový výhled 2021'!Full_Print,0,0,'Rozpočtový výhled 2021'!Last_Row)</definedName>
    <definedName name="Print_Area_Reset">OFFSET(Full_Print,0,0,Last_Row)</definedName>
    <definedName name="Sched_Pay" localSheetId="0">#REF!</definedName>
    <definedName name="Sched_Pay" localSheetId="1">#REF!</definedName>
    <definedName name="Sched_Pay" localSheetId="2">#REF!</definedName>
    <definedName name="Sched_Pay">#REF!</definedName>
    <definedName name="Scheduled_Extra_Payments" localSheetId="0">#REF!</definedName>
    <definedName name="Scheduled_Extra_Payments" localSheetId="1">#REF!</definedName>
    <definedName name="Scheduled_Extra_Payments" localSheetId="2">#REF!</definedName>
    <definedName name="Scheduled_Extra_Payments">#REF!</definedName>
    <definedName name="Scheduled_Interest_Rate" localSheetId="0">#REF!</definedName>
    <definedName name="Scheduled_Interest_Rate" localSheetId="1">#REF!</definedName>
    <definedName name="Scheduled_Interest_Rate" localSheetId="2">#REF!</definedName>
    <definedName name="Scheduled_Interest_Rate">#REF!</definedName>
    <definedName name="Scheduled_Monthly_Payment" localSheetId="0">#REF!</definedName>
    <definedName name="Scheduled_Monthly_Payment" localSheetId="1">#REF!</definedName>
    <definedName name="Scheduled_Monthly_Payment" localSheetId="2">#REF!</definedName>
    <definedName name="Scheduled_Monthly_Payment">#REF!</definedName>
    <definedName name="Total_Interest" localSheetId="0">#REF!</definedName>
    <definedName name="Total_Interest" localSheetId="1">#REF!</definedName>
    <definedName name="Total_Interest" localSheetId="2">#REF!</definedName>
    <definedName name="Total_Interest">#REF!</definedName>
    <definedName name="Total_Pay" localSheetId="0">#REF!</definedName>
    <definedName name="Total_Pay" localSheetId="1">#REF!</definedName>
    <definedName name="Total_Pay" localSheetId="2">#REF!</definedName>
    <definedName name="Total_Pay">#REF!</definedName>
    <definedName name="Total_Payment" localSheetId="0">Scheduled_Payment+Extra_Payment</definedName>
    <definedName name="Total_Payment" localSheetId="1">Scheduled_Payment+Extra_Payment</definedName>
    <definedName name="Total_Payment" localSheetId="2">Scheduled_Payment+Extra_Payment</definedName>
    <definedName name="Total_Payment">Scheduled_Payment+Extra_Payment</definedName>
    <definedName name="Values_Entered" localSheetId="0">IF('Rozpočtový výhled 2019'!Loan_Amount*'Rozpočtový výhled 2019'!Interest_Rate*'Rozpočtový výhled 2019'!Loan_Years*'Rozpočtový výhled 2019'!Loan_Start&gt;0,1,0)</definedName>
    <definedName name="Values_Entered" localSheetId="1">IF('Rozpočtový výhled 2020'!Loan_Amount*'Rozpočtový výhled 2020'!Interest_Rate*'Rozpočtový výhled 2020'!Loan_Years*'Rozpočtový výhled 2020'!Loan_Start&gt;0,1,0)</definedName>
    <definedName name="Values_Entered" localSheetId="2">IF('Rozpočtový výhled 2021'!Loan_Amount*'Rozpočtový výhled 2021'!Interest_Rate*'Rozpočtový výhled 2021'!Loan_Years*'Rozpočtový výhled 2021'!Loan_Start&gt;0,1,0)</definedName>
    <definedName name="Values_Entered">IF(Loan_Amount*Interest_Rate*Loan_Years*Loan_Start&gt;0,1,0)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3" i="4" l="1"/>
  <c r="C80" i="4"/>
  <c r="C72" i="5"/>
  <c r="C69" i="5"/>
  <c r="C72" i="6"/>
  <c r="C69" i="6"/>
  <c r="C45" i="6" l="1"/>
  <c r="C21" i="4"/>
  <c r="C45" i="4" s="1"/>
  <c r="C67" i="6" l="1"/>
  <c r="C35" i="6"/>
  <c r="C74" i="6" l="1"/>
  <c r="C45" i="5"/>
  <c r="C67" i="5" s="1"/>
  <c r="C35" i="5"/>
  <c r="C55" i="4"/>
  <c r="C78" i="4" l="1"/>
  <c r="C85" i="4" s="1"/>
  <c r="C74" i="5"/>
</calcChain>
</file>

<file path=xl/sharedStrings.xml><?xml version="1.0" encoding="utf-8"?>
<sst xmlns="http://schemas.openxmlformats.org/spreadsheetml/2006/main" count="221" uniqueCount="87">
  <si>
    <t>Příjmy  v Kč</t>
  </si>
  <si>
    <t>Členské příspěvky od obcí - neinvestiční přijaté transfery od obcí</t>
  </si>
  <si>
    <t>Hory</t>
  </si>
  <si>
    <t>Jenišov</t>
  </si>
  <si>
    <t>Královské Poříčí</t>
  </si>
  <si>
    <t>Loket</t>
  </si>
  <si>
    <t>Lomnice</t>
  </si>
  <si>
    <t>Mírová</t>
  </si>
  <si>
    <t>Nové Sedlo</t>
  </si>
  <si>
    <t>Sokolov</t>
  </si>
  <si>
    <t>Chodov</t>
  </si>
  <si>
    <t>Staré Sedlo</t>
  </si>
  <si>
    <t>Vintířov</t>
  </si>
  <si>
    <t>Březová</t>
  </si>
  <si>
    <t>Dolní Rychnov</t>
  </si>
  <si>
    <t>Šabina</t>
  </si>
  <si>
    <t>Příjmy z úroků</t>
  </si>
  <si>
    <t>Příjmy z pronájmu movitých věcí</t>
  </si>
  <si>
    <t>Přijaté dotace investiční - inv. převody z Národního fondu</t>
  </si>
  <si>
    <t>Přijaté dotace neinvestiční - neinv. převody z Národního fondu</t>
  </si>
  <si>
    <t>Přijaté dotace neinvestiční od KK - neinvestiční přijaté transfery od krajů</t>
  </si>
  <si>
    <t>Kurzové zisky</t>
  </si>
  <si>
    <t>Přijaté dotace investiční od RR - Investiční přijaté transfery od reg. rad</t>
  </si>
  <si>
    <t>Přijaté dotace neinvestiční od RR - neinvestiční přijaté transfery od reg. rad</t>
  </si>
  <si>
    <t>Přijaté dotace investiční od EU - inv. transfery přijaté od EU</t>
  </si>
  <si>
    <t>Přijaté dotace neinvestiční od EU - neinv. transfery přijaté od EU OPZ33</t>
  </si>
  <si>
    <t xml:space="preserve">Neinvestiční přijaté transfery od mezinárodních institucí </t>
  </si>
  <si>
    <t>Neinvestiční přijaté transfery CSS</t>
  </si>
  <si>
    <t>Příjmy z poskytování služeb a výrobků</t>
  </si>
  <si>
    <t>PŘÍJMY celkem</t>
  </si>
  <si>
    <t>Výdaje v Kč</t>
  </si>
  <si>
    <t>Nákup služeb (konzultace, poradenství, analýzy, studie, právní služby)</t>
  </si>
  <si>
    <t xml:space="preserve">Mzda manažera </t>
  </si>
  <si>
    <t>Mzdy CSS</t>
  </si>
  <si>
    <t>Organizační náklady - jiné služby</t>
  </si>
  <si>
    <t>Služby peněžních ústavů</t>
  </si>
  <si>
    <t>Účetnictví + jiné služby</t>
  </si>
  <si>
    <t>Regionální produkt</t>
  </si>
  <si>
    <t>Pracovní listy Sokolovsko</t>
  </si>
  <si>
    <t>Realizace projektů - budovy, haly, stavby</t>
  </si>
  <si>
    <t xml:space="preserve">Cestovné </t>
  </si>
  <si>
    <t>Kurzové rozdíly - ztráta</t>
  </si>
  <si>
    <t>Sociální pojištění org</t>
  </si>
  <si>
    <t>Zdravotní pojištění org</t>
  </si>
  <si>
    <t>Zákonné pojištění</t>
  </si>
  <si>
    <t>Silniční daň</t>
  </si>
  <si>
    <t>Služby telekomunikací</t>
  </si>
  <si>
    <t>Pozemky</t>
  </si>
  <si>
    <t xml:space="preserve">Úroky vlastní </t>
  </si>
  <si>
    <t>Nákup materiálu</t>
  </si>
  <si>
    <t>Služby pošt</t>
  </si>
  <si>
    <t>Programové vybavení</t>
  </si>
  <si>
    <t>Výdaje celkem</t>
  </si>
  <si>
    <t>Financování:</t>
  </si>
  <si>
    <t>Financování celkem:</t>
  </si>
  <si>
    <t>Mimořádné členské příspěvky od obcí - neinvestiční přijaté transfery od obcí</t>
  </si>
  <si>
    <t xml:space="preserve">Investiční přijaté transfery od mezinárodních institucí </t>
  </si>
  <si>
    <t>Realizace projektů - mzdy OPZ</t>
  </si>
  <si>
    <t xml:space="preserve">Realizace projektů - jiné služby </t>
  </si>
  <si>
    <t xml:space="preserve">Realizace projektů - nehm. Investice (studie, záměry a plány-územní plány před zpr.PD) </t>
  </si>
  <si>
    <t>Změna stavu na bankovních účtech</t>
  </si>
  <si>
    <t>Schváleno radou svazku dne ………..</t>
  </si>
  <si>
    <t>předseda svazku</t>
  </si>
  <si>
    <t>Neinvestiční transfery cizím příspěvkovým organizacím Kam po Sokolovsku</t>
  </si>
  <si>
    <t>SCHODEK</t>
  </si>
  <si>
    <t xml:space="preserve">ROZPOČTOVÝ VÝHLED 2020 SVAZKU OBCÍ Mikroregion Sokolov - východ </t>
  </si>
  <si>
    <t>Neinvestiční transfery spolkům - realizace projektu InduCult2.0</t>
  </si>
  <si>
    <t xml:space="preserve">NÁVRH ROZPOČTU 2019 SVAZKU OBCÍ Mikroregion Sokolov - východ </t>
  </si>
  <si>
    <t>Investiční transfery obcím</t>
  </si>
  <si>
    <t>Vratky z veřejných rozpočtů ústřední úrovně</t>
  </si>
  <si>
    <t>Ostatní neinvestiční přijaté transfery ze státního rozpočtu</t>
  </si>
  <si>
    <t xml:space="preserve">Mimořádné členské příspěvky od obcí - neinvestiční přijaté transfery od obcí </t>
  </si>
  <si>
    <t xml:space="preserve">Mimořádné členské příspěvky od obcí - investiční přijaté transfery od obcí </t>
  </si>
  <si>
    <t>Šabina - Napojení pravého břehu řeky Ohře na páteřní cyklostezku KK</t>
  </si>
  <si>
    <t>Sokolov - Napojení pravého břehu řeky Ohře na páteřní cyklostezku KK</t>
  </si>
  <si>
    <t>Březová - Napojení pravého břehu řeky Ohře na páteřní cyklostezku KK</t>
  </si>
  <si>
    <t>Loket - Zastávka "protidrogového vlaku"</t>
  </si>
  <si>
    <t>Nové Sedlo -  Zastávka "protidrogového vlaku"</t>
  </si>
  <si>
    <t>Chodov - stavební povolení na stavbu cyklostezky Chodov - Nové Sedlo - Loket</t>
  </si>
  <si>
    <t>Nové Sedlo - stavební povolení na stavbu cyklostezky Chodov - Nové Sedlo - Loket</t>
  </si>
  <si>
    <t>Loket - stavební povolení na stavbu cyklostezky Chodov - Nové Sedlo - Loket</t>
  </si>
  <si>
    <t>Přijaté dotace neinvestiční od EU - neinv. transfery přijaté od EU</t>
  </si>
  <si>
    <t>Upgrade GIS aplikace</t>
  </si>
  <si>
    <t xml:space="preserve">Neinvestiční transfery spolkům </t>
  </si>
  <si>
    <t xml:space="preserve">ROZPOČTOVÝ VÝHLED 2021 SVAZKU OBCÍ Mikroregion Sokolov - východ </t>
  </si>
  <si>
    <t>Společná aktualizace GIS</t>
  </si>
  <si>
    <t>Schodek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</si>
</sst>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7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sz val="10"/>
      <color indexed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" xfId="0" applyFont="1" applyBorder="1"/>
    <xf numFmtId="0" fontId="1" fillId="2" borderId="4" xfId="0" applyFont="1" applyFill="1" applyBorder="1"/>
    <xf numFmtId="0" fontId="1" fillId="2" borderId="3" xfId="0" applyFont="1" applyFill="1" applyBorder="1" applyAlignment="1">
      <alignment wrapText="1"/>
    </xf>
    <xf numFmtId="0" fontId="1" fillId="3" borderId="3" xfId="0" applyFont="1" applyFill="1" applyBorder="1"/>
    <xf numFmtId="0" fontId="1" fillId="0" borderId="4" xfId="0" applyFont="1" applyBorder="1"/>
    <xf numFmtId="0" fontId="1" fillId="2" borderId="6" xfId="0" applyFont="1" applyFill="1" applyBorder="1"/>
    <xf numFmtId="0" fontId="1" fillId="2" borderId="7" xfId="0" applyFont="1" applyFill="1" applyBorder="1" applyAlignment="1">
      <alignment wrapText="1"/>
    </xf>
    <xf numFmtId="0" fontId="1" fillId="4" borderId="8" xfId="0" applyFont="1" applyFill="1" applyBorder="1"/>
    <xf numFmtId="0" fontId="1" fillId="5" borderId="4" xfId="0" applyFont="1" applyFill="1" applyBorder="1"/>
    <xf numFmtId="0" fontId="1" fillId="5" borderId="3" xfId="0" applyFont="1" applyFill="1" applyBorder="1" applyAlignment="1">
      <alignment wrapText="1"/>
    </xf>
    <xf numFmtId="0" fontId="4" fillId="2" borderId="10" xfId="0" applyFont="1" applyFill="1" applyBorder="1"/>
    <xf numFmtId="0" fontId="4" fillId="2" borderId="11" xfId="0" applyFont="1" applyFill="1" applyBorder="1"/>
    <xf numFmtId="0" fontId="5" fillId="2" borderId="12" xfId="0" applyFont="1" applyFill="1" applyBorder="1"/>
    <xf numFmtId="0" fontId="5" fillId="2" borderId="13" xfId="0" applyFont="1" applyFill="1" applyBorder="1"/>
    <xf numFmtId="164" fontId="4" fillId="2" borderId="14" xfId="0" applyNumberFormat="1" applyFont="1" applyFill="1" applyBorder="1" applyAlignment="1">
      <alignment horizontal="right"/>
    </xf>
    <xf numFmtId="164" fontId="4" fillId="2" borderId="15" xfId="0" applyNumberFormat="1" applyFont="1" applyFill="1" applyBorder="1" applyAlignment="1">
      <alignment horizontal="right"/>
    </xf>
    <xf numFmtId="0" fontId="0" fillId="0" borderId="0" xfId="0" applyBorder="1"/>
    <xf numFmtId="0" fontId="1" fillId="0" borderId="0" xfId="0" applyFont="1"/>
    <xf numFmtId="0" fontId="0" fillId="0" borderId="0" xfId="0" applyBorder="1" applyAlignment="1">
      <alignment horizontal="center" wrapText="1"/>
    </xf>
    <xf numFmtId="0" fontId="1" fillId="0" borderId="2" xfId="0" applyFont="1" applyBorder="1"/>
    <xf numFmtId="0" fontId="1" fillId="0" borderId="16" xfId="0" applyNumberFormat="1" applyFont="1" applyBorder="1" applyAlignment="1">
      <alignment horizontal="center"/>
    </xf>
    <xf numFmtId="0" fontId="1" fillId="0" borderId="0" xfId="0" applyFont="1" applyBorder="1"/>
    <xf numFmtId="0" fontId="1" fillId="2" borderId="3" xfId="0" applyFont="1" applyFill="1" applyBorder="1"/>
    <xf numFmtId="164" fontId="1" fillId="2" borderId="5" xfId="0" applyNumberFormat="1" applyFont="1" applyFill="1" applyBorder="1" applyAlignment="1">
      <alignment horizontal="right"/>
    </xf>
    <xf numFmtId="0" fontId="0" fillId="3" borderId="0" xfId="0" applyFill="1" applyBorder="1"/>
    <xf numFmtId="0" fontId="2" fillId="0" borderId="3" xfId="0" applyFont="1" applyFill="1" applyBorder="1"/>
    <xf numFmtId="164" fontId="0" fillId="0" borderId="3" xfId="0" applyNumberFormat="1" applyFill="1" applyBorder="1" applyAlignment="1">
      <alignment horizontal="right"/>
    </xf>
    <xf numFmtId="0" fontId="3" fillId="0" borderId="0" xfId="0" applyFont="1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Fill="1"/>
    <xf numFmtId="0" fontId="1" fillId="3" borderId="0" xfId="0" applyFont="1" applyFill="1" applyBorder="1"/>
    <xf numFmtId="0" fontId="1" fillId="2" borderId="7" xfId="0" applyFont="1" applyFill="1" applyBorder="1"/>
    <xf numFmtId="164" fontId="1" fillId="2" borderId="17" xfId="0" applyNumberFormat="1" applyFont="1" applyFill="1" applyBorder="1" applyAlignment="1">
      <alignment horizontal="right"/>
    </xf>
    <xf numFmtId="0" fontId="1" fillId="4" borderId="9" xfId="0" applyFont="1" applyFill="1" applyBorder="1"/>
    <xf numFmtId="164" fontId="1" fillId="4" borderId="18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164" fontId="1" fillId="5" borderId="5" xfId="0" applyNumberFormat="1" applyFont="1" applyFill="1" applyBorder="1" applyAlignment="1">
      <alignment horizontal="right"/>
    </xf>
    <xf numFmtId="0" fontId="1" fillId="5" borderId="3" xfId="0" applyFont="1" applyFill="1" applyBorder="1"/>
    <xf numFmtId="0" fontId="1" fillId="6" borderId="19" xfId="0" applyFont="1" applyFill="1" applyBorder="1"/>
    <xf numFmtId="0" fontId="1" fillId="6" borderId="20" xfId="0" applyFont="1" applyFill="1" applyBorder="1"/>
    <xf numFmtId="164" fontId="1" fillId="6" borderId="21" xfId="0" applyNumberFormat="1" applyFont="1" applyFill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0" fontId="1" fillId="0" borderId="6" xfId="0" applyFont="1" applyBorder="1" applyAlignment="1">
      <alignment wrapText="1"/>
    </xf>
    <xf numFmtId="164" fontId="1" fillId="0" borderId="17" xfId="0" applyNumberFormat="1" applyFont="1" applyBorder="1" applyAlignment="1">
      <alignment horizontal="right"/>
    </xf>
    <xf numFmtId="0" fontId="1" fillId="2" borderId="8" xfId="0" applyFont="1" applyFill="1" applyBorder="1"/>
    <xf numFmtId="164" fontId="1" fillId="2" borderId="18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center"/>
    </xf>
    <xf numFmtId="0" fontId="6" fillId="0" borderId="0" xfId="0" applyFont="1" applyBorder="1"/>
    <xf numFmtId="0" fontId="0" fillId="0" borderId="0" xfId="0" applyBorder="1" applyAlignment="1">
      <alignment wrapText="1"/>
    </xf>
    <xf numFmtId="4" fontId="0" fillId="0" borderId="0" xfId="0" applyNumberFormat="1"/>
    <xf numFmtId="0" fontId="2" fillId="0" borderId="0" xfId="0" applyFont="1" applyBorder="1"/>
    <xf numFmtId="0" fontId="0" fillId="5" borderId="0" xfId="0" applyFill="1" applyBorder="1"/>
    <xf numFmtId="0" fontId="0" fillId="5" borderId="0" xfId="0" applyFill="1"/>
    <xf numFmtId="0" fontId="1" fillId="0" borderId="1" xfId="0" applyFont="1" applyFill="1" applyBorder="1" applyAlignment="1"/>
    <xf numFmtId="0" fontId="1" fillId="0" borderId="16" xfId="0" applyFont="1" applyFill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"/>
  <sheetViews>
    <sheetView tabSelected="1" topLeftCell="A52" zoomScaleNormal="100" workbookViewId="0">
      <selection activeCell="G82" sqref="G82"/>
    </sheetView>
  </sheetViews>
  <sheetFormatPr defaultRowHeight="12.75" x14ac:dyDescent="0.2"/>
  <cols>
    <col min="1" max="1" width="4.85546875" customWidth="1"/>
    <col min="2" max="2" width="76.42578125" customWidth="1"/>
    <col min="3" max="3" width="16.42578125" style="37" customWidth="1"/>
    <col min="4" max="4" width="5" style="17" customWidth="1"/>
    <col min="5" max="5" width="9.140625" style="18"/>
    <col min="6" max="6" width="9.140625" style="17"/>
    <col min="7" max="7" width="15.28515625" style="17" customWidth="1"/>
    <col min="9" max="9" width="11.7109375" bestFit="1" customWidth="1"/>
    <col min="257" max="257" width="4.85546875" customWidth="1"/>
    <col min="258" max="258" width="74.42578125" customWidth="1"/>
    <col min="259" max="259" width="16.42578125" customWidth="1"/>
    <col min="260" max="260" width="5" customWidth="1"/>
    <col min="263" max="263" width="15.28515625" customWidth="1"/>
    <col min="513" max="513" width="4.85546875" customWidth="1"/>
    <col min="514" max="514" width="74.42578125" customWidth="1"/>
    <col min="515" max="515" width="16.42578125" customWidth="1"/>
    <col min="516" max="516" width="5" customWidth="1"/>
    <col min="519" max="519" width="15.28515625" customWidth="1"/>
    <col min="769" max="769" width="4.85546875" customWidth="1"/>
    <col min="770" max="770" width="74.42578125" customWidth="1"/>
    <col min="771" max="771" width="16.42578125" customWidth="1"/>
    <col min="772" max="772" width="5" customWidth="1"/>
    <col min="775" max="775" width="15.28515625" customWidth="1"/>
    <col min="1025" max="1025" width="4.85546875" customWidth="1"/>
    <col min="1026" max="1026" width="74.42578125" customWidth="1"/>
    <col min="1027" max="1027" width="16.42578125" customWidth="1"/>
    <col min="1028" max="1028" width="5" customWidth="1"/>
    <col min="1031" max="1031" width="15.28515625" customWidth="1"/>
    <col min="1281" max="1281" width="4.85546875" customWidth="1"/>
    <col min="1282" max="1282" width="74.42578125" customWidth="1"/>
    <col min="1283" max="1283" width="16.42578125" customWidth="1"/>
    <col min="1284" max="1284" width="5" customWidth="1"/>
    <col min="1287" max="1287" width="15.28515625" customWidth="1"/>
    <col min="1537" max="1537" width="4.85546875" customWidth="1"/>
    <col min="1538" max="1538" width="74.42578125" customWidth="1"/>
    <col min="1539" max="1539" width="16.42578125" customWidth="1"/>
    <col min="1540" max="1540" width="5" customWidth="1"/>
    <col min="1543" max="1543" width="15.28515625" customWidth="1"/>
    <col min="1793" max="1793" width="4.85546875" customWidth="1"/>
    <col min="1794" max="1794" width="74.42578125" customWidth="1"/>
    <col min="1795" max="1795" width="16.42578125" customWidth="1"/>
    <col min="1796" max="1796" width="5" customWidth="1"/>
    <col min="1799" max="1799" width="15.28515625" customWidth="1"/>
    <col min="2049" max="2049" width="4.85546875" customWidth="1"/>
    <col min="2050" max="2050" width="74.42578125" customWidth="1"/>
    <col min="2051" max="2051" width="16.42578125" customWidth="1"/>
    <col min="2052" max="2052" width="5" customWidth="1"/>
    <col min="2055" max="2055" width="15.28515625" customWidth="1"/>
    <col min="2305" max="2305" width="4.85546875" customWidth="1"/>
    <col min="2306" max="2306" width="74.42578125" customWidth="1"/>
    <col min="2307" max="2307" width="16.42578125" customWidth="1"/>
    <col min="2308" max="2308" width="5" customWidth="1"/>
    <col min="2311" max="2311" width="15.28515625" customWidth="1"/>
    <col min="2561" max="2561" width="4.85546875" customWidth="1"/>
    <col min="2562" max="2562" width="74.42578125" customWidth="1"/>
    <col min="2563" max="2563" width="16.42578125" customWidth="1"/>
    <col min="2564" max="2564" width="5" customWidth="1"/>
    <col min="2567" max="2567" width="15.28515625" customWidth="1"/>
    <col min="2817" max="2817" width="4.85546875" customWidth="1"/>
    <col min="2818" max="2818" width="74.42578125" customWidth="1"/>
    <col min="2819" max="2819" width="16.42578125" customWidth="1"/>
    <col min="2820" max="2820" width="5" customWidth="1"/>
    <col min="2823" max="2823" width="15.28515625" customWidth="1"/>
    <col min="3073" max="3073" width="4.85546875" customWidth="1"/>
    <col min="3074" max="3074" width="74.42578125" customWidth="1"/>
    <col min="3075" max="3075" width="16.42578125" customWidth="1"/>
    <col min="3076" max="3076" width="5" customWidth="1"/>
    <col min="3079" max="3079" width="15.28515625" customWidth="1"/>
    <col min="3329" max="3329" width="4.85546875" customWidth="1"/>
    <col min="3330" max="3330" width="74.42578125" customWidth="1"/>
    <col min="3331" max="3331" width="16.42578125" customWidth="1"/>
    <col min="3332" max="3332" width="5" customWidth="1"/>
    <col min="3335" max="3335" width="15.28515625" customWidth="1"/>
    <col min="3585" max="3585" width="4.85546875" customWidth="1"/>
    <col min="3586" max="3586" width="74.42578125" customWidth="1"/>
    <col min="3587" max="3587" width="16.42578125" customWidth="1"/>
    <col min="3588" max="3588" width="5" customWidth="1"/>
    <col min="3591" max="3591" width="15.28515625" customWidth="1"/>
    <col min="3841" max="3841" width="4.85546875" customWidth="1"/>
    <col min="3842" max="3842" width="74.42578125" customWidth="1"/>
    <col min="3843" max="3843" width="16.42578125" customWidth="1"/>
    <col min="3844" max="3844" width="5" customWidth="1"/>
    <col min="3847" max="3847" width="15.28515625" customWidth="1"/>
    <col min="4097" max="4097" width="4.85546875" customWidth="1"/>
    <col min="4098" max="4098" width="74.42578125" customWidth="1"/>
    <col min="4099" max="4099" width="16.42578125" customWidth="1"/>
    <col min="4100" max="4100" width="5" customWidth="1"/>
    <col min="4103" max="4103" width="15.28515625" customWidth="1"/>
    <col min="4353" max="4353" width="4.85546875" customWidth="1"/>
    <col min="4354" max="4354" width="74.42578125" customWidth="1"/>
    <col min="4355" max="4355" width="16.42578125" customWidth="1"/>
    <col min="4356" max="4356" width="5" customWidth="1"/>
    <col min="4359" max="4359" width="15.28515625" customWidth="1"/>
    <col min="4609" max="4609" width="4.85546875" customWidth="1"/>
    <col min="4610" max="4610" width="74.42578125" customWidth="1"/>
    <col min="4611" max="4611" width="16.42578125" customWidth="1"/>
    <col min="4612" max="4612" width="5" customWidth="1"/>
    <col min="4615" max="4615" width="15.28515625" customWidth="1"/>
    <col min="4865" max="4865" width="4.85546875" customWidth="1"/>
    <col min="4866" max="4866" width="74.42578125" customWidth="1"/>
    <col min="4867" max="4867" width="16.42578125" customWidth="1"/>
    <col min="4868" max="4868" width="5" customWidth="1"/>
    <col min="4871" max="4871" width="15.28515625" customWidth="1"/>
    <col min="5121" max="5121" width="4.85546875" customWidth="1"/>
    <col min="5122" max="5122" width="74.42578125" customWidth="1"/>
    <col min="5123" max="5123" width="16.42578125" customWidth="1"/>
    <col min="5124" max="5124" width="5" customWidth="1"/>
    <col min="5127" max="5127" width="15.28515625" customWidth="1"/>
    <col min="5377" max="5377" width="4.85546875" customWidth="1"/>
    <col min="5378" max="5378" width="74.42578125" customWidth="1"/>
    <col min="5379" max="5379" width="16.42578125" customWidth="1"/>
    <col min="5380" max="5380" width="5" customWidth="1"/>
    <col min="5383" max="5383" width="15.28515625" customWidth="1"/>
    <col min="5633" max="5633" width="4.85546875" customWidth="1"/>
    <col min="5634" max="5634" width="74.42578125" customWidth="1"/>
    <col min="5635" max="5635" width="16.42578125" customWidth="1"/>
    <col min="5636" max="5636" width="5" customWidth="1"/>
    <col min="5639" max="5639" width="15.28515625" customWidth="1"/>
    <col min="5889" max="5889" width="4.85546875" customWidth="1"/>
    <col min="5890" max="5890" width="74.42578125" customWidth="1"/>
    <col min="5891" max="5891" width="16.42578125" customWidth="1"/>
    <col min="5892" max="5892" width="5" customWidth="1"/>
    <col min="5895" max="5895" width="15.28515625" customWidth="1"/>
    <col min="6145" max="6145" width="4.85546875" customWidth="1"/>
    <col min="6146" max="6146" width="74.42578125" customWidth="1"/>
    <col min="6147" max="6147" width="16.42578125" customWidth="1"/>
    <col min="6148" max="6148" width="5" customWidth="1"/>
    <col min="6151" max="6151" width="15.28515625" customWidth="1"/>
    <col min="6401" max="6401" width="4.85546875" customWidth="1"/>
    <col min="6402" max="6402" width="74.42578125" customWidth="1"/>
    <col min="6403" max="6403" width="16.42578125" customWidth="1"/>
    <col min="6404" max="6404" width="5" customWidth="1"/>
    <col min="6407" max="6407" width="15.28515625" customWidth="1"/>
    <col min="6657" max="6657" width="4.85546875" customWidth="1"/>
    <col min="6658" max="6658" width="74.42578125" customWidth="1"/>
    <col min="6659" max="6659" width="16.42578125" customWidth="1"/>
    <col min="6660" max="6660" width="5" customWidth="1"/>
    <col min="6663" max="6663" width="15.28515625" customWidth="1"/>
    <col min="6913" max="6913" width="4.85546875" customWidth="1"/>
    <col min="6914" max="6914" width="74.42578125" customWidth="1"/>
    <col min="6915" max="6915" width="16.42578125" customWidth="1"/>
    <col min="6916" max="6916" width="5" customWidth="1"/>
    <col min="6919" max="6919" width="15.28515625" customWidth="1"/>
    <col min="7169" max="7169" width="4.85546875" customWidth="1"/>
    <col min="7170" max="7170" width="74.42578125" customWidth="1"/>
    <col min="7171" max="7171" width="16.42578125" customWidth="1"/>
    <col min="7172" max="7172" width="5" customWidth="1"/>
    <col min="7175" max="7175" width="15.28515625" customWidth="1"/>
    <col min="7425" max="7425" width="4.85546875" customWidth="1"/>
    <col min="7426" max="7426" width="74.42578125" customWidth="1"/>
    <col min="7427" max="7427" width="16.42578125" customWidth="1"/>
    <col min="7428" max="7428" width="5" customWidth="1"/>
    <col min="7431" max="7431" width="15.28515625" customWidth="1"/>
    <col min="7681" max="7681" width="4.85546875" customWidth="1"/>
    <col min="7682" max="7682" width="74.42578125" customWidth="1"/>
    <col min="7683" max="7683" width="16.42578125" customWidth="1"/>
    <col min="7684" max="7684" width="5" customWidth="1"/>
    <col min="7687" max="7687" width="15.28515625" customWidth="1"/>
    <col min="7937" max="7937" width="4.85546875" customWidth="1"/>
    <col min="7938" max="7938" width="74.42578125" customWidth="1"/>
    <col min="7939" max="7939" width="16.42578125" customWidth="1"/>
    <col min="7940" max="7940" width="5" customWidth="1"/>
    <col min="7943" max="7943" width="15.28515625" customWidth="1"/>
    <col min="8193" max="8193" width="4.85546875" customWidth="1"/>
    <col min="8194" max="8194" width="74.42578125" customWidth="1"/>
    <col min="8195" max="8195" width="16.42578125" customWidth="1"/>
    <col min="8196" max="8196" width="5" customWidth="1"/>
    <col min="8199" max="8199" width="15.28515625" customWidth="1"/>
    <col min="8449" max="8449" width="4.85546875" customWidth="1"/>
    <col min="8450" max="8450" width="74.42578125" customWidth="1"/>
    <col min="8451" max="8451" width="16.42578125" customWidth="1"/>
    <col min="8452" max="8452" width="5" customWidth="1"/>
    <col min="8455" max="8455" width="15.28515625" customWidth="1"/>
    <col min="8705" max="8705" width="4.85546875" customWidth="1"/>
    <col min="8706" max="8706" width="74.42578125" customWidth="1"/>
    <col min="8707" max="8707" width="16.42578125" customWidth="1"/>
    <col min="8708" max="8708" width="5" customWidth="1"/>
    <col min="8711" max="8711" width="15.28515625" customWidth="1"/>
    <col min="8961" max="8961" width="4.85546875" customWidth="1"/>
    <col min="8962" max="8962" width="74.42578125" customWidth="1"/>
    <col min="8963" max="8963" width="16.42578125" customWidth="1"/>
    <col min="8964" max="8964" width="5" customWidth="1"/>
    <col min="8967" max="8967" width="15.28515625" customWidth="1"/>
    <col min="9217" max="9217" width="4.85546875" customWidth="1"/>
    <col min="9218" max="9218" width="74.42578125" customWidth="1"/>
    <col min="9219" max="9219" width="16.42578125" customWidth="1"/>
    <col min="9220" max="9220" width="5" customWidth="1"/>
    <col min="9223" max="9223" width="15.28515625" customWidth="1"/>
    <col min="9473" max="9473" width="4.85546875" customWidth="1"/>
    <col min="9474" max="9474" width="74.42578125" customWidth="1"/>
    <col min="9475" max="9475" width="16.42578125" customWidth="1"/>
    <col min="9476" max="9476" width="5" customWidth="1"/>
    <col min="9479" max="9479" width="15.28515625" customWidth="1"/>
    <col min="9729" max="9729" width="4.85546875" customWidth="1"/>
    <col min="9730" max="9730" width="74.42578125" customWidth="1"/>
    <col min="9731" max="9731" width="16.42578125" customWidth="1"/>
    <col min="9732" max="9732" width="5" customWidth="1"/>
    <col min="9735" max="9735" width="15.28515625" customWidth="1"/>
    <col min="9985" max="9985" width="4.85546875" customWidth="1"/>
    <col min="9986" max="9986" width="74.42578125" customWidth="1"/>
    <col min="9987" max="9987" width="16.42578125" customWidth="1"/>
    <col min="9988" max="9988" width="5" customWidth="1"/>
    <col min="9991" max="9991" width="15.28515625" customWidth="1"/>
    <col min="10241" max="10241" width="4.85546875" customWidth="1"/>
    <col min="10242" max="10242" width="74.42578125" customWidth="1"/>
    <col min="10243" max="10243" width="16.42578125" customWidth="1"/>
    <col min="10244" max="10244" width="5" customWidth="1"/>
    <col min="10247" max="10247" width="15.28515625" customWidth="1"/>
    <col min="10497" max="10497" width="4.85546875" customWidth="1"/>
    <col min="10498" max="10498" width="74.42578125" customWidth="1"/>
    <col min="10499" max="10499" width="16.42578125" customWidth="1"/>
    <col min="10500" max="10500" width="5" customWidth="1"/>
    <col min="10503" max="10503" width="15.28515625" customWidth="1"/>
    <col min="10753" max="10753" width="4.85546875" customWidth="1"/>
    <col min="10754" max="10754" width="74.42578125" customWidth="1"/>
    <col min="10755" max="10755" width="16.42578125" customWidth="1"/>
    <col min="10756" max="10756" width="5" customWidth="1"/>
    <col min="10759" max="10759" width="15.28515625" customWidth="1"/>
    <col min="11009" max="11009" width="4.85546875" customWidth="1"/>
    <col min="11010" max="11010" width="74.42578125" customWidth="1"/>
    <col min="11011" max="11011" width="16.42578125" customWidth="1"/>
    <col min="11012" max="11012" width="5" customWidth="1"/>
    <col min="11015" max="11015" width="15.28515625" customWidth="1"/>
    <col min="11265" max="11265" width="4.85546875" customWidth="1"/>
    <col min="11266" max="11266" width="74.42578125" customWidth="1"/>
    <col min="11267" max="11267" width="16.42578125" customWidth="1"/>
    <col min="11268" max="11268" width="5" customWidth="1"/>
    <col min="11271" max="11271" width="15.28515625" customWidth="1"/>
    <col min="11521" max="11521" width="4.85546875" customWidth="1"/>
    <col min="11522" max="11522" width="74.42578125" customWidth="1"/>
    <col min="11523" max="11523" width="16.42578125" customWidth="1"/>
    <col min="11524" max="11524" width="5" customWidth="1"/>
    <col min="11527" max="11527" width="15.28515625" customWidth="1"/>
    <col min="11777" max="11777" width="4.85546875" customWidth="1"/>
    <col min="11778" max="11778" width="74.42578125" customWidth="1"/>
    <col min="11779" max="11779" width="16.42578125" customWidth="1"/>
    <col min="11780" max="11780" width="5" customWidth="1"/>
    <col min="11783" max="11783" width="15.28515625" customWidth="1"/>
    <col min="12033" max="12033" width="4.85546875" customWidth="1"/>
    <col min="12034" max="12034" width="74.42578125" customWidth="1"/>
    <col min="12035" max="12035" width="16.42578125" customWidth="1"/>
    <col min="12036" max="12036" width="5" customWidth="1"/>
    <col min="12039" max="12039" width="15.28515625" customWidth="1"/>
    <col min="12289" max="12289" width="4.85546875" customWidth="1"/>
    <col min="12290" max="12290" width="74.42578125" customWidth="1"/>
    <col min="12291" max="12291" width="16.42578125" customWidth="1"/>
    <col min="12292" max="12292" width="5" customWidth="1"/>
    <col min="12295" max="12295" width="15.28515625" customWidth="1"/>
    <col min="12545" max="12545" width="4.85546875" customWidth="1"/>
    <col min="12546" max="12546" width="74.42578125" customWidth="1"/>
    <col min="12547" max="12547" width="16.42578125" customWidth="1"/>
    <col min="12548" max="12548" width="5" customWidth="1"/>
    <col min="12551" max="12551" width="15.28515625" customWidth="1"/>
    <col min="12801" max="12801" width="4.85546875" customWidth="1"/>
    <col min="12802" max="12802" width="74.42578125" customWidth="1"/>
    <col min="12803" max="12803" width="16.42578125" customWidth="1"/>
    <col min="12804" max="12804" width="5" customWidth="1"/>
    <col min="12807" max="12807" width="15.28515625" customWidth="1"/>
    <col min="13057" max="13057" width="4.85546875" customWidth="1"/>
    <col min="13058" max="13058" width="74.42578125" customWidth="1"/>
    <col min="13059" max="13059" width="16.42578125" customWidth="1"/>
    <col min="13060" max="13060" width="5" customWidth="1"/>
    <col min="13063" max="13063" width="15.28515625" customWidth="1"/>
    <col min="13313" max="13313" width="4.85546875" customWidth="1"/>
    <col min="13314" max="13314" width="74.42578125" customWidth="1"/>
    <col min="13315" max="13315" width="16.42578125" customWidth="1"/>
    <col min="13316" max="13316" width="5" customWidth="1"/>
    <col min="13319" max="13319" width="15.28515625" customWidth="1"/>
    <col min="13569" max="13569" width="4.85546875" customWidth="1"/>
    <col min="13570" max="13570" width="74.42578125" customWidth="1"/>
    <col min="13571" max="13571" width="16.42578125" customWidth="1"/>
    <col min="13572" max="13572" width="5" customWidth="1"/>
    <col min="13575" max="13575" width="15.28515625" customWidth="1"/>
    <col min="13825" max="13825" width="4.85546875" customWidth="1"/>
    <col min="13826" max="13826" width="74.42578125" customWidth="1"/>
    <col min="13827" max="13827" width="16.42578125" customWidth="1"/>
    <col min="13828" max="13828" width="5" customWidth="1"/>
    <col min="13831" max="13831" width="15.28515625" customWidth="1"/>
    <col min="14081" max="14081" width="4.85546875" customWidth="1"/>
    <col min="14082" max="14082" width="74.42578125" customWidth="1"/>
    <col min="14083" max="14083" width="16.42578125" customWidth="1"/>
    <col min="14084" max="14084" width="5" customWidth="1"/>
    <col min="14087" max="14087" width="15.28515625" customWidth="1"/>
    <col min="14337" max="14337" width="4.85546875" customWidth="1"/>
    <col min="14338" max="14338" width="74.42578125" customWidth="1"/>
    <col min="14339" max="14339" width="16.42578125" customWidth="1"/>
    <col min="14340" max="14340" width="5" customWidth="1"/>
    <col min="14343" max="14343" width="15.28515625" customWidth="1"/>
    <col min="14593" max="14593" width="4.85546875" customWidth="1"/>
    <col min="14594" max="14594" width="74.42578125" customWidth="1"/>
    <col min="14595" max="14595" width="16.42578125" customWidth="1"/>
    <col min="14596" max="14596" width="5" customWidth="1"/>
    <col min="14599" max="14599" width="15.28515625" customWidth="1"/>
    <col min="14849" max="14849" width="4.85546875" customWidth="1"/>
    <col min="14850" max="14850" width="74.42578125" customWidth="1"/>
    <col min="14851" max="14851" width="16.42578125" customWidth="1"/>
    <col min="14852" max="14852" width="5" customWidth="1"/>
    <col min="14855" max="14855" width="15.28515625" customWidth="1"/>
    <col min="15105" max="15105" width="4.85546875" customWidth="1"/>
    <col min="15106" max="15106" width="74.42578125" customWidth="1"/>
    <col min="15107" max="15107" width="16.42578125" customWidth="1"/>
    <col min="15108" max="15108" width="5" customWidth="1"/>
    <col min="15111" max="15111" width="15.28515625" customWidth="1"/>
    <col min="15361" max="15361" width="4.85546875" customWidth="1"/>
    <col min="15362" max="15362" width="74.42578125" customWidth="1"/>
    <col min="15363" max="15363" width="16.42578125" customWidth="1"/>
    <col min="15364" max="15364" width="5" customWidth="1"/>
    <col min="15367" max="15367" width="15.28515625" customWidth="1"/>
    <col min="15617" max="15617" width="4.85546875" customWidth="1"/>
    <col min="15618" max="15618" width="74.42578125" customWidth="1"/>
    <col min="15619" max="15619" width="16.42578125" customWidth="1"/>
    <col min="15620" max="15620" width="5" customWidth="1"/>
    <col min="15623" max="15623" width="15.28515625" customWidth="1"/>
    <col min="15873" max="15873" width="4.85546875" customWidth="1"/>
    <col min="15874" max="15874" width="74.42578125" customWidth="1"/>
    <col min="15875" max="15875" width="16.42578125" customWidth="1"/>
    <col min="15876" max="15876" width="5" customWidth="1"/>
    <col min="15879" max="15879" width="15.28515625" customWidth="1"/>
    <col min="16129" max="16129" width="4.85546875" customWidth="1"/>
    <col min="16130" max="16130" width="74.42578125" customWidth="1"/>
    <col min="16131" max="16131" width="16.42578125" customWidth="1"/>
    <col min="16132" max="16132" width="5" customWidth="1"/>
    <col min="16135" max="16135" width="15.28515625" customWidth="1"/>
  </cols>
  <sheetData>
    <row r="1" spans="1:7" ht="15" x14ac:dyDescent="0.2">
      <c r="A1" s="11"/>
      <c r="B1" s="13" t="s">
        <v>67</v>
      </c>
      <c r="C1" s="15"/>
      <c r="F1" s="19"/>
      <c r="G1" s="19"/>
    </row>
    <row r="2" spans="1:7" ht="15.75" thickBot="1" x14ac:dyDescent="0.25">
      <c r="A2" s="12"/>
      <c r="B2" s="14"/>
      <c r="C2" s="16"/>
      <c r="F2" s="19"/>
      <c r="G2" s="19"/>
    </row>
    <row r="3" spans="1:7" s="18" customFormat="1" x14ac:dyDescent="0.2">
      <c r="A3" s="1"/>
      <c r="B3" s="20" t="s">
        <v>0</v>
      </c>
      <c r="C3" s="21">
        <v>2019</v>
      </c>
      <c r="D3" s="22"/>
      <c r="E3" s="22"/>
      <c r="F3" s="22"/>
      <c r="G3" s="22"/>
    </row>
    <row r="4" spans="1:7" x14ac:dyDescent="0.2">
      <c r="A4" s="2">
        <v>1</v>
      </c>
      <c r="B4" s="23" t="s">
        <v>1</v>
      </c>
      <c r="C4" s="24">
        <v>783000</v>
      </c>
      <c r="D4" s="25"/>
      <c r="E4" s="4">
        <v>4121</v>
      </c>
    </row>
    <row r="5" spans="1:7" x14ac:dyDescent="0.2">
      <c r="A5" s="5"/>
      <c r="B5" s="26" t="s">
        <v>2</v>
      </c>
      <c r="C5" s="27">
        <v>7000</v>
      </c>
      <c r="D5" s="25"/>
      <c r="E5" s="4"/>
    </row>
    <row r="6" spans="1:7" x14ac:dyDescent="0.2">
      <c r="A6" s="5"/>
      <c r="B6" s="26" t="s">
        <v>3</v>
      </c>
      <c r="C6" s="27">
        <v>28000</v>
      </c>
      <c r="D6" s="25"/>
      <c r="E6" s="4"/>
    </row>
    <row r="7" spans="1:7" x14ac:dyDescent="0.2">
      <c r="A7" s="5"/>
      <c r="B7" s="26" t="s">
        <v>4</v>
      </c>
      <c r="C7" s="27">
        <v>28000</v>
      </c>
      <c r="D7" s="25"/>
      <c r="E7" s="4"/>
    </row>
    <row r="8" spans="1:7" x14ac:dyDescent="0.2">
      <c r="A8" s="5"/>
      <c r="B8" s="26" t="s">
        <v>5</v>
      </c>
      <c r="C8" s="27">
        <v>65000</v>
      </c>
      <c r="D8" s="25"/>
      <c r="E8" s="4"/>
    </row>
    <row r="9" spans="1:7" x14ac:dyDescent="0.2">
      <c r="A9" s="5"/>
      <c r="B9" s="26" t="s">
        <v>6</v>
      </c>
      <c r="C9" s="27">
        <v>42000</v>
      </c>
      <c r="D9" s="25"/>
      <c r="E9" s="4"/>
    </row>
    <row r="10" spans="1:7" x14ac:dyDescent="0.2">
      <c r="A10" s="5"/>
      <c r="B10" s="26" t="s">
        <v>7</v>
      </c>
      <c r="C10" s="27">
        <v>7000</v>
      </c>
      <c r="D10" s="25"/>
      <c r="E10" s="4"/>
    </row>
    <row r="11" spans="1:7" x14ac:dyDescent="0.2">
      <c r="A11" s="5"/>
      <c r="B11" s="26" t="s">
        <v>8</v>
      </c>
      <c r="C11" s="27">
        <v>65000</v>
      </c>
      <c r="D11" s="25"/>
      <c r="E11" s="4"/>
    </row>
    <row r="12" spans="1:7" x14ac:dyDescent="0.2">
      <c r="A12" s="5"/>
      <c r="B12" s="26" t="s">
        <v>9</v>
      </c>
      <c r="C12" s="27">
        <v>168000</v>
      </c>
      <c r="D12" s="25"/>
      <c r="E12" s="4"/>
    </row>
    <row r="13" spans="1:7" x14ac:dyDescent="0.2">
      <c r="A13" s="5"/>
      <c r="B13" s="26" t="s">
        <v>10</v>
      </c>
      <c r="C13" s="27">
        <v>168000</v>
      </c>
      <c r="D13" s="25"/>
      <c r="E13" s="4"/>
    </row>
    <row r="14" spans="1:7" x14ac:dyDescent="0.2">
      <c r="A14" s="5"/>
      <c r="B14" s="26" t="s">
        <v>11</v>
      </c>
      <c r="C14" s="27">
        <v>28000</v>
      </c>
      <c r="D14" s="25"/>
      <c r="E14" s="4"/>
    </row>
    <row r="15" spans="1:7" x14ac:dyDescent="0.2">
      <c r="A15" s="5"/>
      <c r="B15" s="26" t="s">
        <v>12</v>
      </c>
      <c r="C15" s="27">
        <v>42000</v>
      </c>
      <c r="D15" s="25"/>
      <c r="E15" s="4"/>
    </row>
    <row r="16" spans="1:7" x14ac:dyDescent="0.2">
      <c r="A16" s="5"/>
      <c r="B16" s="26" t="s">
        <v>13</v>
      </c>
      <c r="C16" s="27">
        <v>65000</v>
      </c>
      <c r="D16" s="25"/>
      <c r="E16" s="4"/>
    </row>
    <row r="17" spans="1:17" x14ac:dyDescent="0.2">
      <c r="A17" s="5"/>
      <c r="B17" s="26" t="s">
        <v>14</v>
      </c>
      <c r="C17" s="27">
        <v>42000</v>
      </c>
      <c r="D17" s="25"/>
      <c r="E17" s="4"/>
    </row>
    <row r="18" spans="1:17" x14ac:dyDescent="0.2">
      <c r="A18" s="5"/>
      <c r="B18" s="26" t="s">
        <v>15</v>
      </c>
      <c r="C18" s="27">
        <v>28000</v>
      </c>
      <c r="D18" s="25"/>
      <c r="E18" s="4"/>
      <c r="I18" s="52"/>
    </row>
    <row r="19" spans="1:17" x14ac:dyDescent="0.2">
      <c r="A19" s="2"/>
      <c r="B19" s="23" t="s">
        <v>71</v>
      </c>
      <c r="C19" s="24">
        <v>160000</v>
      </c>
      <c r="D19" s="25"/>
      <c r="E19" s="4">
        <v>4121</v>
      </c>
      <c r="G19" s="53"/>
    </row>
    <row r="20" spans="1:17" x14ac:dyDescent="0.2">
      <c r="A20" s="9"/>
      <c r="B20" s="39" t="s">
        <v>85</v>
      </c>
      <c r="C20" s="38"/>
      <c r="D20" s="25"/>
      <c r="E20" s="4"/>
      <c r="G20" s="53"/>
    </row>
    <row r="21" spans="1:17" x14ac:dyDescent="0.2">
      <c r="A21" s="2"/>
      <c r="B21" s="23" t="s">
        <v>72</v>
      </c>
      <c r="C21" s="24">
        <f>SUM(C22:C29)</f>
        <v>4539000</v>
      </c>
      <c r="D21" s="25"/>
      <c r="E21" s="4">
        <v>4221</v>
      </c>
    </row>
    <row r="22" spans="1:17" s="55" customFormat="1" x14ac:dyDescent="0.2">
      <c r="A22" s="9"/>
      <c r="B22" s="39" t="s">
        <v>73</v>
      </c>
      <c r="C22" s="38">
        <v>500000</v>
      </c>
      <c r="D22" s="54"/>
      <c r="E22" s="39"/>
      <c r="F22" s="54"/>
      <c r="G22" s="54"/>
    </row>
    <row r="23" spans="1:17" s="55" customFormat="1" x14ac:dyDescent="0.2">
      <c r="A23" s="9"/>
      <c r="B23" s="39" t="s">
        <v>74</v>
      </c>
      <c r="C23" s="38">
        <v>1375000</v>
      </c>
      <c r="D23" s="54"/>
      <c r="E23" s="39"/>
      <c r="F23" s="54"/>
      <c r="G23" s="54"/>
    </row>
    <row r="24" spans="1:17" s="55" customFormat="1" x14ac:dyDescent="0.2">
      <c r="A24" s="9"/>
      <c r="B24" s="39" t="s">
        <v>75</v>
      </c>
      <c r="C24" s="38">
        <v>1375000</v>
      </c>
      <c r="D24" s="54"/>
      <c r="E24" s="39"/>
      <c r="F24" s="54"/>
      <c r="G24" s="54"/>
    </row>
    <row r="25" spans="1:17" s="55" customFormat="1" x14ac:dyDescent="0.2">
      <c r="A25" s="9"/>
      <c r="B25" s="39" t="s">
        <v>76</v>
      </c>
      <c r="C25" s="38">
        <v>54000</v>
      </c>
      <c r="D25" s="54"/>
      <c r="E25" s="39"/>
      <c r="F25" s="54"/>
      <c r="G25" s="54"/>
    </row>
    <row r="26" spans="1:17" x14ac:dyDescent="0.2">
      <c r="A26" s="9"/>
      <c r="B26" s="39" t="s">
        <v>77</v>
      </c>
      <c r="C26" s="38">
        <v>54000</v>
      </c>
      <c r="D26" s="25"/>
      <c r="E26" s="4"/>
    </row>
    <row r="27" spans="1:17" x14ac:dyDescent="0.2">
      <c r="A27" s="9"/>
      <c r="B27" s="39" t="s">
        <v>78</v>
      </c>
      <c r="C27" s="38">
        <v>835000</v>
      </c>
      <c r="D27" s="25"/>
      <c r="E27" s="4"/>
    </row>
    <row r="28" spans="1:17" x14ac:dyDescent="0.2">
      <c r="A28" s="9"/>
      <c r="B28" s="39" t="s">
        <v>79</v>
      </c>
      <c r="C28" s="38">
        <v>160000</v>
      </c>
      <c r="D28" s="25"/>
      <c r="E28" s="4"/>
    </row>
    <row r="29" spans="1:17" x14ac:dyDescent="0.2">
      <c r="A29" s="9"/>
      <c r="B29" s="39" t="s">
        <v>80</v>
      </c>
      <c r="C29" s="38">
        <v>186000</v>
      </c>
      <c r="D29" s="25"/>
      <c r="E29" s="4"/>
    </row>
    <row r="30" spans="1:17" x14ac:dyDescent="0.2">
      <c r="A30" s="2">
        <v>2</v>
      </c>
      <c r="B30" s="23" t="s">
        <v>16</v>
      </c>
      <c r="C30" s="24">
        <v>0</v>
      </c>
      <c r="D30" s="25"/>
      <c r="E30" s="4">
        <v>2141</v>
      </c>
      <c r="F30" s="28"/>
      <c r="G30" s="28"/>
    </row>
    <row r="31" spans="1:17" x14ac:dyDescent="0.2">
      <c r="A31" s="2">
        <v>3</v>
      </c>
      <c r="B31" s="23" t="s">
        <v>17</v>
      </c>
      <c r="C31" s="24">
        <v>0</v>
      </c>
      <c r="D31" s="25"/>
      <c r="E31" s="4">
        <v>2133</v>
      </c>
      <c r="F31" s="28"/>
      <c r="G31" s="28"/>
      <c r="J31" s="29"/>
    </row>
    <row r="32" spans="1:17" x14ac:dyDescent="0.2">
      <c r="A32" s="2">
        <v>4</v>
      </c>
      <c r="B32" s="23" t="s">
        <v>18</v>
      </c>
      <c r="C32" s="24">
        <v>0</v>
      </c>
      <c r="D32" s="25"/>
      <c r="E32" s="4">
        <v>4218</v>
      </c>
      <c r="F32" s="28"/>
      <c r="G32" s="28"/>
      <c r="J32" s="30"/>
      <c r="K32" s="31"/>
      <c r="L32" s="31"/>
      <c r="M32" s="31"/>
      <c r="N32" s="31"/>
      <c r="O32" s="31"/>
      <c r="P32" s="31"/>
      <c r="Q32" s="31"/>
    </row>
    <row r="33" spans="1:17" x14ac:dyDescent="0.2">
      <c r="A33" s="2">
        <v>5</v>
      </c>
      <c r="B33" s="23" t="s">
        <v>19</v>
      </c>
      <c r="C33" s="24">
        <v>0</v>
      </c>
      <c r="D33" s="25"/>
      <c r="E33" s="4">
        <v>4118</v>
      </c>
      <c r="F33" s="28"/>
      <c r="G33" s="28"/>
      <c r="J33" s="30"/>
      <c r="K33" s="31"/>
      <c r="L33" s="31"/>
      <c r="M33" s="31"/>
      <c r="N33" s="31"/>
      <c r="O33" s="31"/>
      <c r="P33" s="31"/>
      <c r="Q33" s="31"/>
    </row>
    <row r="34" spans="1:17" s="18" customFormat="1" x14ac:dyDescent="0.2">
      <c r="A34" s="2">
        <v>6</v>
      </c>
      <c r="B34" s="23" t="s">
        <v>20</v>
      </c>
      <c r="C34" s="24">
        <v>300000</v>
      </c>
      <c r="D34" s="32"/>
      <c r="E34" s="4">
        <v>4122</v>
      </c>
      <c r="F34" s="28"/>
      <c r="G34" s="28"/>
    </row>
    <row r="35" spans="1:17" s="18" customFormat="1" x14ac:dyDescent="0.2">
      <c r="A35" s="2">
        <v>7</v>
      </c>
      <c r="B35" s="23" t="s">
        <v>21</v>
      </c>
      <c r="C35" s="24">
        <v>1000</v>
      </c>
      <c r="D35" s="32"/>
      <c r="E35" s="4">
        <v>2143</v>
      </c>
      <c r="F35" s="28"/>
      <c r="G35" s="28"/>
    </row>
    <row r="36" spans="1:17" s="18" customFormat="1" x14ac:dyDescent="0.2">
      <c r="A36" s="6">
        <v>8</v>
      </c>
      <c r="B36" s="33" t="s">
        <v>22</v>
      </c>
      <c r="C36" s="34">
        <v>0</v>
      </c>
      <c r="D36" s="32"/>
      <c r="E36" s="4">
        <v>4223</v>
      </c>
      <c r="F36" s="28"/>
      <c r="G36" s="28"/>
    </row>
    <row r="37" spans="1:17" s="18" customFormat="1" x14ac:dyDescent="0.2">
      <c r="A37" s="6">
        <v>9</v>
      </c>
      <c r="B37" s="33" t="s">
        <v>23</v>
      </c>
      <c r="C37" s="34">
        <v>0</v>
      </c>
      <c r="D37" s="32"/>
      <c r="E37" s="4">
        <v>4123</v>
      </c>
      <c r="F37" s="28"/>
      <c r="G37" s="28"/>
    </row>
    <row r="38" spans="1:17" s="18" customFormat="1" x14ac:dyDescent="0.2">
      <c r="A38" s="6">
        <v>10</v>
      </c>
      <c r="B38" s="7" t="s">
        <v>24</v>
      </c>
      <c r="C38" s="34">
        <v>0</v>
      </c>
      <c r="D38" s="32"/>
      <c r="E38" s="4">
        <v>4233</v>
      </c>
      <c r="F38" s="28"/>
      <c r="G38" s="28"/>
    </row>
    <row r="39" spans="1:17" s="18" customFormat="1" x14ac:dyDescent="0.2">
      <c r="A39" s="6">
        <v>11</v>
      </c>
      <c r="B39" s="33" t="s">
        <v>81</v>
      </c>
      <c r="C39" s="34">
        <v>0</v>
      </c>
      <c r="D39" s="32"/>
      <c r="E39" s="4">
        <v>4153</v>
      </c>
      <c r="F39" s="28"/>
      <c r="G39" s="28"/>
    </row>
    <row r="40" spans="1:17" s="18" customFormat="1" x14ac:dyDescent="0.2">
      <c r="A40" s="6">
        <v>12</v>
      </c>
      <c r="B40" s="33" t="s">
        <v>56</v>
      </c>
      <c r="C40" s="34">
        <v>0</v>
      </c>
      <c r="D40" s="32"/>
      <c r="E40" s="4">
        <v>4232</v>
      </c>
      <c r="F40" s="28"/>
      <c r="G40" s="28"/>
    </row>
    <row r="41" spans="1:17" s="18" customFormat="1" x14ac:dyDescent="0.2">
      <c r="A41" s="6">
        <v>13</v>
      </c>
      <c r="B41" s="33" t="s">
        <v>26</v>
      </c>
      <c r="C41" s="34">
        <v>0</v>
      </c>
      <c r="D41" s="32"/>
      <c r="E41" s="4">
        <v>4152</v>
      </c>
      <c r="F41" s="28"/>
      <c r="G41" s="28"/>
    </row>
    <row r="42" spans="1:17" s="18" customFormat="1" x14ac:dyDescent="0.2">
      <c r="A42" s="6">
        <v>14</v>
      </c>
      <c r="B42" s="33" t="s">
        <v>27</v>
      </c>
      <c r="C42" s="34">
        <v>645000</v>
      </c>
      <c r="D42" s="32"/>
      <c r="E42" s="4">
        <v>2324</v>
      </c>
      <c r="F42" s="28"/>
      <c r="G42" s="28"/>
    </row>
    <row r="43" spans="1:17" s="18" customFormat="1" x14ac:dyDescent="0.2">
      <c r="A43" s="6">
        <v>15</v>
      </c>
      <c r="B43" s="33" t="s">
        <v>28</v>
      </c>
      <c r="C43" s="34">
        <v>7000</v>
      </c>
      <c r="D43" s="32"/>
      <c r="E43" s="4">
        <v>2111</v>
      </c>
      <c r="F43" s="28"/>
      <c r="G43" s="28"/>
    </row>
    <row r="44" spans="1:17" s="18" customFormat="1" x14ac:dyDescent="0.2">
      <c r="A44" s="6">
        <v>16</v>
      </c>
      <c r="B44" s="7" t="s">
        <v>70</v>
      </c>
      <c r="C44" s="34">
        <v>1205000</v>
      </c>
      <c r="D44" s="32"/>
      <c r="E44" s="4">
        <v>4116</v>
      </c>
      <c r="F44" s="28"/>
      <c r="G44" s="28"/>
    </row>
    <row r="45" spans="1:17" ht="13.5" thickBot="1" x14ac:dyDescent="0.25">
      <c r="A45" s="8"/>
      <c r="B45" s="35" t="s">
        <v>29</v>
      </c>
      <c r="C45" s="36">
        <f>SUM(C4+C19+C21+C44+C30+C31+C32+C33+C34+C35+C36+C37+C38+C39+C40+C41+C42+C43)</f>
        <v>7640000</v>
      </c>
      <c r="E45" s="22"/>
      <c r="F45" s="22"/>
      <c r="G45" s="22"/>
    </row>
    <row r="46" spans="1:17" x14ac:dyDescent="0.2">
      <c r="A46" s="18"/>
      <c r="F46" s="22"/>
      <c r="G46" s="22"/>
    </row>
    <row r="47" spans="1:17" ht="13.5" thickBot="1" x14ac:dyDescent="0.25">
      <c r="A47" s="18"/>
      <c r="F47" s="22"/>
      <c r="G47" s="22"/>
    </row>
    <row r="48" spans="1:17" s="18" customFormat="1" x14ac:dyDescent="0.2">
      <c r="A48" s="1"/>
      <c r="B48" s="20" t="s">
        <v>30</v>
      </c>
      <c r="C48" s="21">
        <v>2019</v>
      </c>
      <c r="D48" s="22"/>
      <c r="E48" s="22"/>
      <c r="F48" s="22"/>
      <c r="G48" s="22"/>
    </row>
    <row r="49" spans="1:8" x14ac:dyDescent="0.2">
      <c r="A49" s="2">
        <v>1</v>
      </c>
      <c r="B49" s="23" t="s">
        <v>31</v>
      </c>
      <c r="C49" s="24">
        <v>377000</v>
      </c>
      <c r="D49" s="25"/>
      <c r="E49" s="4">
        <v>5166</v>
      </c>
      <c r="F49" s="22"/>
      <c r="G49" s="22"/>
    </row>
    <row r="50" spans="1:8" s="18" customFormat="1" x14ac:dyDescent="0.2">
      <c r="A50" s="2">
        <v>2</v>
      </c>
      <c r="B50" s="23" t="s">
        <v>32</v>
      </c>
      <c r="C50" s="24">
        <v>396000</v>
      </c>
      <c r="D50" s="32"/>
      <c r="E50" s="4">
        <v>5011</v>
      </c>
      <c r="F50" s="22"/>
      <c r="G50" s="22"/>
    </row>
    <row r="51" spans="1:8" s="18" customFormat="1" x14ac:dyDescent="0.2">
      <c r="A51" s="2">
        <v>3</v>
      </c>
      <c r="B51" s="23" t="s">
        <v>33</v>
      </c>
      <c r="C51" s="24">
        <v>574000</v>
      </c>
      <c r="D51" s="32"/>
      <c r="E51" s="4">
        <v>5011</v>
      </c>
      <c r="F51" s="22"/>
      <c r="G51" s="22"/>
    </row>
    <row r="52" spans="1:8" x14ac:dyDescent="0.2">
      <c r="A52" s="2">
        <v>4</v>
      </c>
      <c r="B52" s="23" t="s">
        <v>34</v>
      </c>
      <c r="C52" s="24">
        <v>25000</v>
      </c>
      <c r="D52" s="25"/>
      <c r="E52" s="4">
        <v>5175</v>
      </c>
      <c r="F52" s="22"/>
      <c r="G52" s="22"/>
    </row>
    <row r="53" spans="1:8" x14ac:dyDescent="0.2">
      <c r="A53" s="2">
        <v>5</v>
      </c>
      <c r="B53" s="23" t="s">
        <v>35</v>
      </c>
      <c r="C53" s="24">
        <v>6000</v>
      </c>
      <c r="D53" s="25"/>
      <c r="E53" s="4">
        <v>5163</v>
      </c>
      <c r="F53" s="22"/>
      <c r="G53" s="22"/>
    </row>
    <row r="54" spans="1:8" x14ac:dyDescent="0.2">
      <c r="A54" s="2">
        <v>6</v>
      </c>
      <c r="B54" s="23" t="s">
        <v>57</v>
      </c>
      <c r="C54" s="24">
        <v>16000</v>
      </c>
      <c r="D54" s="25"/>
      <c r="E54" s="4">
        <v>5021</v>
      </c>
      <c r="F54" s="22"/>
      <c r="G54" s="22"/>
    </row>
    <row r="55" spans="1:8" s="18" customFormat="1" x14ac:dyDescent="0.2">
      <c r="A55" s="2">
        <v>7</v>
      </c>
      <c r="B55" s="23" t="s">
        <v>58</v>
      </c>
      <c r="C55" s="24">
        <f>SUM(C56:C59)</f>
        <v>525000</v>
      </c>
      <c r="D55" s="32"/>
      <c r="E55" s="4">
        <v>5169</v>
      </c>
      <c r="F55" s="22"/>
      <c r="G55" s="22"/>
      <c r="H55"/>
    </row>
    <row r="56" spans="1:8" s="18" customFormat="1" x14ac:dyDescent="0.2">
      <c r="A56" s="9">
        <v>7</v>
      </c>
      <c r="B56" s="39" t="s">
        <v>36</v>
      </c>
      <c r="C56" s="38">
        <v>125000</v>
      </c>
      <c r="D56" s="32"/>
      <c r="E56" s="4"/>
      <c r="F56" s="22"/>
      <c r="G56" s="22"/>
    </row>
    <row r="57" spans="1:8" s="18" customFormat="1" x14ac:dyDescent="0.2">
      <c r="A57" s="9">
        <v>7</v>
      </c>
      <c r="B57" s="39" t="s">
        <v>37</v>
      </c>
      <c r="C57" s="38">
        <v>140000</v>
      </c>
      <c r="D57" s="32"/>
      <c r="E57" s="4"/>
      <c r="F57" s="22"/>
      <c r="G57" s="22"/>
    </row>
    <row r="58" spans="1:8" s="18" customFormat="1" x14ac:dyDescent="0.2">
      <c r="A58" s="9">
        <v>7</v>
      </c>
      <c r="B58" s="39" t="s">
        <v>38</v>
      </c>
      <c r="C58" s="38">
        <v>100000</v>
      </c>
      <c r="D58" s="32"/>
      <c r="E58" s="4"/>
      <c r="F58" s="22"/>
      <c r="G58" s="22"/>
    </row>
    <row r="59" spans="1:8" s="18" customFormat="1" x14ac:dyDescent="0.2">
      <c r="A59" s="9">
        <v>7</v>
      </c>
      <c r="B59" s="10" t="s">
        <v>82</v>
      </c>
      <c r="C59" s="38">
        <v>160000</v>
      </c>
      <c r="D59" s="32"/>
      <c r="E59" s="4"/>
      <c r="F59" s="22"/>
      <c r="G59" s="22"/>
    </row>
    <row r="60" spans="1:8" s="18" customFormat="1" ht="25.5" x14ac:dyDescent="0.2">
      <c r="A60" s="2">
        <v>8</v>
      </c>
      <c r="B60" s="3" t="s">
        <v>59</v>
      </c>
      <c r="C60" s="24">
        <v>1481000</v>
      </c>
      <c r="D60" s="32"/>
      <c r="E60" s="4">
        <v>6119</v>
      </c>
      <c r="F60" s="22"/>
      <c r="G60" s="22"/>
    </row>
    <row r="61" spans="1:8" s="18" customFormat="1" x14ac:dyDescent="0.2">
      <c r="A61" s="2">
        <v>9</v>
      </c>
      <c r="B61" s="3" t="s">
        <v>39</v>
      </c>
      <c r="C61" s="24">
        <v>3558000</v>
      </c>
      <c r="D61" s="32"/>
      <c r="E61" s="4">
        <v>6121</v>
      </c>
      <c r="F61" s="22"/>
      <c r="G61" s="22"/>
    </row>
    <row r="62" spans="1:8" s="18" customFormat="1" x14ac:dyDescent="0.2">
      <c r="A62" s="2">
        <v>10</v>
      </c>
      <c r="B62" s="23" t="s">
        <v>40</v>
      </c>
      <c r="C62" s="24">
        <v>12000</v>
      </c>
      <c r="D62" s="32"/>
      <c r="E62" s="4">
        <v>5173</v>
      </c>
      <c r="F62" s="22"/>
      <c r="G62" s="22"/>
    </row>
    <row r="63" spans="1:8" s="18" customFormat="1" x14ac:dyDescent="0.2">
      <c r="A63" s="2">
        <v>11</v>
      </c>
      <c r="B63" s="23" t="s">
        <v>41</v>
      </c>
      <c r="C63" s="24">
        <v>1000</v>
      </c>
      <c r="D63" s="32"/>
      <c r="E63" s="4">
        <v>5142</v>
      </c>
      <c r="F63" s="22"/>
      <c r="G63" s="22"/>
    </row>
    <row r="64" spans="1:8" s="18" customFormat="1" x14ac:dyDescent="0.2">
      <c r="A64" s="2">
        <v>12</v>
      </c>
      <c r="B64" s="23" t="s">
        <v>42</v>
      </c>
      <c r="C64" s="24">
        <v>243000</v>
      </c>
      <c r="D64" s="32"/>
      <c r="E64" s="4">
        <v>5031</v>
      </c>
      <c r="F64" s="22"/>
      <c r="G64" s="22"/>
    </row>
    <row r="65" spans="1:7" s="18" customFormat="1" x14ac:dyDescent="0.2">
      <c r="A65" s="2">
        <v>13</v>
      </c>
      <c r="B65" s="23" t="s">
        <v>43</v>
      </c>
      <c r="C65" s="24">
        <v>88000</v>
      </c>
      <c r="D65" s="32"/>
      <c r="E65" s="4">
        <v>5032</v>
      </c>
      <c r="F65" s="22"/>
      <c r="G65" s="22"/>
    </row>
    <row r="66" spans="1:7" s="18" customFormat="1" x14ac:dyDescent="0.2">
      <c r="A66" s="2">
        <v>14</v>
      </c>
      <c r="B66" s="23" t="s">
        <v>44</v>
      </c>
      <c r="C66" s="24">
        <v>10000</v>
      </c>
      <c r="D66" s="32"/>
      <c r="E66" s="4">
        <v>5038</v>
      </c>
      <c r="F66" s="22"/>
      <c r="G66" s="22"/>
    </row>
    <row r="67" spans="1:7" s="18" customFormat="1" x14ac:dyDescent="0.2">
      <c r="A67" s="2">
        <v>15</v>
      </c>
      <c r="B67" s="23" t="s">
        <v>45</v>
      </c>
      <c r="C67" s="24">
        <v>500</v>
      </c>
      <c r="D67" s="32"/>
      <c r="E67" s="4">
        <v>5362</v>
      </c>
      <c r="F67" s="22"/>
      <c r="G67" s="22"/>
    </row>
    <row r="68" spans="1:7" s="18" customFormat="1" x14ac:dyDescent="0.2">
      <c r="A68" s="2">
        <v>16</v>
      </c>
      <c r="B68" s="23" t="s">
        <v>46</v>
      </c>
      <c r="C68" s="24">
        <v>20000</v>
      </c>
      <c r="D68" s="32"/>
      <c r="E68" s="4">
        <v>5162</v>
      </c>
      <c r="F68" s="22"/>
      <c r="G68" s="22"/>
    </row>
    <row r="69" spans="1:7" s="18" customFormat="1" x14ac:dyDescent="0.2">
      <c r="A69" s="2">
        <v>17</v>
      </c>
      <c r="B69" s="23" t="s">
        <v>47</v>
      </c>
      <c r="C69" s="24">
        <v>0</v>
      </c>
      <c r="D69" s="32"/>
      <c r="E69" s="4">
        <v>6130</v>
      </c>
      <c r="F69" s="22"/>
      <c r="G69" s="22"/>
    </row>
    <row r="70" spans="1:7" s="18" customFormat="1" x14ac:dyDescent="0.2">
      <c r="A70" s="2">
        <v>18</v>
      </c>
      <c r="B70" s="23" t="s">
        <v>48</v>
      </c>
      <c r="C70" s="24">
        <v>0</v>
      </c>
      <c r="D70" s="32"/>
      <c r="E70" s="4">
        <v>5141</v>
      </c>
      <c r="F70" s="22"/>
      <c r="G70" s="22"/>
    </row>
    <row r="71" spans="1:7" s="18" customFormat="1" x14ac:dyDescent="0.2">
      <c r="A71" s="2">
        <v>19</v>
      </c>
      <c r="B71" s="23" t="s">
        <v>49</v>
      </c>
      <c r="C71" s="24">
        <v>13000</v>
      </c>
      <c r="D71" s="32"/>
      <c r="E71" s="4">
        <v>5139</v>
      </c>
      <c r="F71" s="22"/>
      <c r="G71" s="22"/>
    </row>
    <row r="72" spans="1:7" s="18" customFormat="1" x14ac:dyDescent="0.2">
      <c r="A72" s="2">
        <v>20</v>
      </c>
      <c r="B72" s="23" t="s">
        <v>50</v>
      </c>
      <c r="C72" s="24">
        <v>3000</v>
      </c>
      <c r="D72" s="32"/>
      <c r="E72" s="4">
        <v>5161</v>
      </c>
      <c r="F72" s="22"/>
      <c r="G72" s="22"/>
    </row>
    <row r="73" spans="1:7" s="18" customFormat="1" x14ac:dyDescent="0.2">
      <c r="A73" s="2">
        <v>21</v>
      </c>
      <c r="B73" s="23" t="s">
        <v>51</v>
      </c>
      <c r="C73" s="24">
        <v>25000</v>
      </c>
      <c r="D73" s="32"/>
      <c r="E73" s="4">
        <v>5172</v>
      </c>
      <c r="F73" s="22"/>
      <c r="G73" s="22"/>
    </row>
    <row r="74" spans="1:7" s="18" customFormat="1" x14ac:dyDescent="0.2">
      <c r="A74" s="2">
        <v>22</v>
      </c>
      <c r="B74" s="33" t="s">
        <v>63</v>
      </c>
      <c r="C74" s="34">
        <v>71000</v>
      </c>
      <c r="D74" s="32"/>
      <c r="E74" s="4">
        <v>5339</v>
      </c>
      <c r="F74" s="22"/>
      <c r="G74" s="22"/>
    </row>
    <row r="75" spans="1:7" s="18" customFormat="1" x14ac:dyDescent="0.2">
      <c r="A75" s="2">
        <v>23</v>
      </c>
      <c r="B75" s="33" t="s">
        <v>66</v>
      </c>
      <c r="C75" s="34">
        <v>250000</v>
      </c>
      <c r="D75" s="32"/>
      <c r="E75" s="4">
        <v>5222</v>
      </c>
      <c r="F75" s="22"/>
      <c r="G75" s="22"/>
    </row>
    <row r="76" spans="1:7" s="18" customFormat="1" x14ac:dyDescent="0.2">
      <c r="A76" s="2">
        <v>24</v>
      </c>
      <c r="B76" s="3" t="s">
        <v>68</v>
      </c>
      <c r="C76" s="34"/>
      <c r="D76" s="32"/>
      <c r="E76" s="4">
        <v>6341</v>
      </c>
      <c r="F76" s="22"/>
      <c r="G76" s="22"/>
    </row>
    <row r="77" spans="1:7" s="18" customFormat="1" x14ac:dyDescent="0.2">
      <c r="A77" s="2">
        <v>25</v>
      </c>
      <c r="B77" s="7" t="s">
        <v>69</v>
      </c>
      <c r="C77" s="34"/>
      <c r="D77" s="32"/>
      <c r="E77" s="4">
        <v>5364</v>
      </c>
      <c r="F77" s="22"/>
      <c r="G77" s="22"/>
    </row>
    <row r="78" spans="1:7" ht="13.5" thickBot="1" x14ac:dyDescent="0.25">
      <c r="A78" s="8"/>
      <c r="B78" s="35" t="s">
        <v>52</v>
      </c>
      <c r="C78" s="36">
        <f>SUM(C49+C50+C51+C52+C53+C54+C55+C60+C61+C62+C63+C64+C65+C66+C67+C68+C69+C70+C71+C72+C73+C74+C75)</f>
        <v>7694500</v>
      </c>
      <c r="E78" s="22"/>
      <c r="F78" s="22"/>
      <c r="G78" s="22"/>
    </row>
    <row r="79" spans="1:7" ht="13.5" thickBot="1" x14ac:dyDescent="0.25">
      <c r="A79" s="18"/>
      <c r="F79" s="22"/>
      <c r="G79" s="22"/>
    </row>
    <row r="80" spans="1:7" ht="13.5" thickBot="1" x14ac:dyDescent="0.25">
      <c r="A80" s="40"/>
      <c r="B80" s="41" t="s">
        <v>64</v>
      </c>
      <c r="C80" s="42">
        <f>-(C45-C78)</f>
        <v>54500</v>
      </c>
      <c r="F80" s="22"/>
      <c r="G80" s="22"/>
    </row>
    <row r="81" spans="1:7" ht="13.5" thickBot="1" x14ac:dyDescent="0.25">
      <c r="A81" s="22"/>
      <c r="B81" s="22"/>
      <c r="C81" s="43"/>
      <c r="F81" s="22"/>
      <c r="G81" s="22"/>
    </row>
    <row r="82" spans="1:7" x14ac:dyDescent="0.2">
      <c r="A82" s="22"/>
      <c r="B82" s="56" t="s">
        <v>53</v>
      </c>
      <c r="C82" s="57"/>
      <c r="F82" s="22"/>
      <c r="G82" s="22"/>
    </row>
    <row r="83" spans="1:7" x14ac:dyDescent="0.2">
      <c r="A83" s="22"/>
      <c r="B83" s="5" t="s">
        <v>60</v>
      </c>
      <c r="C83" s="44">
        <f>-SUM(C80)</f>
        <v>-54500</v>
      </c>
      <c r="F83" s="22"/>
      <c r="G83" s="22"/>
    </row>
    <row r="84" spans="1:7" ht="18.75" customHeight="1" x14ac:dyDescent="0.2">
      <c r="A84" s="22"/>
      <c r="B84" s="45"/>
      <c r="C84" s="46">
        <v>0</v>
      </c>
      <c r="F84" s="22"/>
      <c r="G84" s="22"/>
    </row>
    <row r="85" spans="1:7" ht="13.5" thickBot="1" x14ac:dyDescent="0.25">
      <c r="A85" s="22"/>
      <c r="B85" s="47" t="s">
        <v>54</v>
      </c>
      <c r="C85" s="48">
        <f>SUM(C83:C84)</f>
        <v>-54500</v>
      </c>
      <c r="F85" s="22"/>
      <c r="G85" s="22"/>
    </row>
    <row r="86" spans="1:7" x14ac:dyDescent="0.2">
      <c r="A86" s="18"/>
      <c r="F86" s="22"/>
      <c r="G86" s="22"/>
    </row>
    <row r="87" spans="1:7" x14ac:dyDescent="0.2">
      <c r="A87" s="18"/>
    </row>
    <row r="88" spans="1:7" x14ac:dyDescent="0.2">
      <c r="A88" s="18"/>
    </row>
    <row r="89" spans="1:7" x14ac:dyDescent="0.2">
      <c r="B89" t="s">
        <v>61</v>
      </c>
    </row>
    <row r="91" spans="1:7" x14ac:dyDescent="0.2">
      <c r="C91" s="49"/>
    </row>
    <row r="92" spans="1:7" x14ac:dyDescent="0.2">
      <c r="C92" s="49" t="s">
        <v>62</v>
      </c>
    </row>
    <row r="98" spans="6:7" x14ac:dyDescent="0.2">
      <c r="F98" s="22"/>
      <c r="G98" s="22"/>
    </row>
    <row r="99" spans="6:7" x14ac:dyDescent="0.2">
      <c r="F99" s="22"/>
      <c r="G99" s="22"/>
    </row>
    <row r="100" spans="6:7" x14ac:dyDescent="0.2">
      <c r="F100" s="50"/>
      <c r="G100" s="51"/>
    </row>
  </sheetData>
  <mergeCells count="1">
    <mergeCell ref="B82:C82"/>
  </mergeCells>
  <pageMargins left="0.55118110236220474" right="0.39370078740157483" top="0.27559055118110237" bottom="0.31496062992125984" header="0.15748031496062992" footer="0.23622047244094491"/>
  <pageSetup paperSize="9" scale="75" orientation="portrait" verticalDpi="300" r:id="rId1"/>
  <headerFooter alignWithMargins="0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9"/>
  <sheetViews>
    <sheetView topLeftCell="A40" zoomScaleNormal="100" workbookViewId="0">
      <selection activeCell="C73" sqref="C73"/>
    </sheetView>
  </sheetViews>
  <sheetFormatPr defaultRowHeight="12.75" x14ac:dyDescent="0.2"/>
  <cols>
    <col min="1" max="1" width="4.85546875" customWidth="1"/>
    <col min="2" max="2" width="74.42578125" customWidth="1"/>
    <col min="3" max="3" width="16.42578125" style="37" customWidth="1"/>
    <col min="4" max="4" width="5" style="17" customWidth="1"/>
    <col min="5" max="5" width="9.140625" style="18"/>
    <col min="6" max="6" width="9.140625" style="17"/>
    <col min="7" max="7" width="15.28515625" style="17" customWidth="1"/>
    <col min="9" max="9" width="11.7109375" bestFit="1" customWidth="1"/>
    <col min="257" max="257" width="4.85546875" customWidth="1"/>
    <col min="258" max="258" width="74.42578125" customWidth="1"/>
    <col min="259" max="259" width="16.42578125" customWidth="1"/>
    <col min="260" max="260" width="5" customWidth="1"/>
    <col min="263" max="263" width="15.28515625" customWidth="1"/>
    <col min="513" max="513" width="4.85546875" customWidth="1"/>
    <col min="514" max="514" width="74.42578125" customWidth="1"/>
    <col min="515" max="515" width="16.42578125" customWidth="1"/>
    <col min="516" max="516" width="5" customWidth="1"/>
    <col min="519" max="519" width="15.28515625" customWidth="1"/>
    <col min="769" max="769" width="4.85546875" customWidth="1"/>
    <col min="770" max="770" width="74.42578125" customWidth="1"/>
    <col min="771" max="771" width="16.42578125" customWidth="1"/>
    <col min="772" max="772" width="5" customWidth="1"/>
    <col min="775" max="775" width="15.28515625" customWidth="1"/>
    <col min="1025" max="1025" width="4.85546875" customWidth="1"/>
    <col min="1026" max="1026" width="74.42578125" customWidth="1"/>
    <col min="1027" max="1027" width="16.42578125" customWidth="1"/>
    <col min="1028" max="1028" width="5" customWidth="1"/>
    <col min="1031" max="1031" width="15.28515625" customWidth="1"/>
    <col min="1281" max="1281" width="4.85546875" customWidth="1"/>
    <col min="1282" max="1282" width="74.42578125" customWidth="1"/>
    <col min="1283" max="1283" width="16.42578125" customWidth="1"/>
    <col min="1284" max="1284" width="5" customWidth="1"/>
    <col min="1287" max="1287" width="15.28515625" customWidth="1"/>
    <col min="1537" max="1537" width="4.85546875" customWidth="1"/>
    <col min="1538" max="1538" width="74.42578125" customWidth="1"/>
    <col min="1539" max="1539" width="16.42578125" customWidth="1"/>
    <col min="1540" max="1540" width="5" customWidth="1"/>
    <col min="1543" max="1543" width="15.28515625" customWidth="1"/>
    <col min="1793" max="1793" width="4.85546875" customWidth="1"/>
    <col min="1794" max="1794" width="74.42578125" customWidth="1"/>
    <col min="1795" max="1795" width="16.42578125" customWidth="1"/>
    <col min="1796" max="1796" width="5" customWidth="1"/>
    <col min="1799" max="1799" width="15.28515625" customWidth="1"/>
    <col min="2049" max="2049" width="4.85546875" customWidth="1"/>
    <col min="2050" max="2050" width="74.42578125" customWidth="1"/>
    <col min="2051" max="2051" width="16.42578125" customWidth="1"/>
    <col min="2052" max="2052" width="5" customWidth="1"/>
    <col min="2055" max="2055" width="15.28515625" customWidth="1"/>
    <col min="2305" max="2305" width="4.85546875" customWidth="1"/>
    <col min="2306" max="2306" width="74.42578125" customWidth="1"/>
    <col min="2307" max="2307" width="16.42578125" customWidth="1"/>
    <col min="2308" max="2308" width="5" customWidth="1"/>
    <col min="2311" max="2311" width="15.28515625" customWidth="1"/>
    <col min="2561" max="2561" width="4.85546875" customWidth="1"/>
    <col min="2562" max="2562" width="74.42578125" customWidth="1"/>
    <col min="2563" max="2563" width="16.42578125" customWidth="1"/>
    <col min="2564" max="2564" width="5" customWidth="1"/>
    <col min="2567" max="2567" width="15.28515625" customWidth="1"/>
    <col min="2817" max="2817" width="4.85546875" customWidth="1"/>
    <col min="2818" max="2818" width="74.42578125" customWidth="1"/>
    <col min="2819" max="2819" width="16.42578125" customWidth="1"/>
    <col min="2820" max="2820" width="5" customWidth="1"/>
    <col min="2823" max="2823" width="15.28515625" customWidth="1"/>
    <col min="3073" max="3073" width="4.85546875" customWidth="1"/>
    <col min="3074" max="3074" width="74.42578125" customWidth="1"/>
    <col min="3075" max="3075" width="16.42578125" customWidth="1"/>
    <col min="3076" max="3076" width="5" customWidth="1"/>
    <col min="3079" max="3079" width="15.28515625" customWidth="1"/>
    <col min="3329" max="3329" width="4.85546875" customWidth="1"/>
    <col min="3330" max="3330" width="74.42578125" customWidth="1"/>
    <col min="3331" max="3331" width="16.42578125" customWidth="1"/>
    <col min="3332" max="3332" width="5" customWidth="1"/>
    <col min="3335" max="3335" width="15.28515625" customWidth="1"/>
    <col min="3585" max="3585" width="4.85546875" customWidth="1"/>
    <col min="3586" max="3586" width="74.42578125" customWidth="1"/>
    <col min="3587" max="3587" width="16.42578125" customWidth="1"/>
    <col min="3588" max="3588" width="5" customWidth="1"/>
    <col min="3591" max="3591" width="15.28515625" customWidth="1"/>
    <col min="3841" max="3841" width="4.85546875" customWidth="1"/>
    <col min="3842" max="3842" width="74.42578125" customWidth="1"/>
    <col min="3843" max="3843" width="16.42578125" customWidth="1"/>
    <col min="3844" max="3844" width="5" customWidth="1"/>
    <col min="3847" max="3847" width="15.28515625" customWidth="1"/>
    <col min="4097" max="4097" width="4.85546875" customWidth="1"/>
    <col min="4098" max="4098" width="74.42578125" customWidth="1"/>
    <col min="4099" max="4099" width="16.42578125" customWidth="1"/>
    <col min="4100" max="4100" width="5" customWidth="1"/>
    <col min="4103" max="4103" width="15.28515625" customWidth="1"/>
    <col min="4353" max="4353" width="4.85546875" customWidth="1"/>
    <col min="4354" max="4354" width="74.42578125" customWidth="1"/>
    <col min="4355" max="4355" width="16.42578125" customWidth="1"/>
    <col min="4356" max="4356" width="5" customWidth="1"/>
    <col min="4359" max="4359" width="15.28515625" customWidth="1"/>
    <col min="4609" max="4609" width="4.85546875" customWidth="1"/>
    <col min="4610" max="4610" width="74.42578125" customWidth="1"/>
    <col min="4611" max="4611" width="16.42578125" customWidth="1"/>
    <col min="4612" max="4612" width="5" customWidth="1"/>
    <col min="4615" max="4615" width="15.28515625" customWidth="1"/>
    <col min="4865" max="4865" width="4.85546875" customWidth="1"/>
    <col min="4866" max="4866" width="74.42578125" customWidth="1"/>
    <col min="4867" max="4867" width="16.42578125" customWidth="1"/>
    <col min="4868" max="4868" width="5" customWidth="1"/>
    <col min="4871" max="4871" width="15.28515625" customWidth="1"/>
    <col min="5121" max="5121" width="4.85546875" customWidth="1"/>
    <col min="5122" max="5122" width="74.42578125" customWidth="1"/>
    <col min="5123" max="5123" width="16.42578125" customWidth="1"/>
    <col min="5124" max="5124" width="5" customWidth="1"/>
    <col min="5127" max="5127" width="15.28515625" customWidth="1"/>
    <col min="5377" max="5377" width="4.85546875" customWidth="1"/>
    <col min="5378" max="5378" width="74.42578125" customWidth="1"/>
    <col min="5379" max="5379" width="16.42578125" customWidth="1"/>
    <col min="5380" max="5380" width="5" customWidth="1"/>
    <col min="5383" max="5383" width="15.28515625" customWidth="1"/>
    <col min="5633" max="5633" width="4.85546875" customWidth="1"/>
    <col min="5634" max="5634" width="74.42578125" customWidth="1"/>
    <col min="5635" max="5635" width="16.42578125" customWidth="1"/>
    <col min="5636" max="5636" width="5" customWidth="1"/>
    <col min="5639" max="5639" width="15.28515625" customWidth="1"/>
    <col min="5889" max="5889" width="4.85546875" customWidth="1"/>
    <col min="5890" max="5890" width="74.42578125" customWidth="1"/>
    <col min="5891" max="5891" width="16.42578125" customWidth="1"/>
    <col min="5892" max="5892" width="5" customWidth="1"/>
    <col min="5895" max="5895" width="15.28515625" customWidth="1"/>
    <col min="6145" max="6145" width="4.85546875" customWidth="1"/>
    <col min="6146" max="6146" width="74.42578125" customWidth="1"/>
    <col min="6147" max="6147" width="16.42578125" customWidth="1"/>
    <col min="6148" max="6148" width="5" customWidth="1"/>
    <col min="6151" max="6151" width="15.28515625" customWidth="1"/>
    <col min="6401" max="6401" width="4.85546875" customWidth="1"/>
    <col min="6402" max="6402" width="74.42578125" customWidth="1"/>
    <col min="6403" max="6403" width="16.42578125" customWidth="1"/>
    <col min="6404" max="6404" width="5" customWidth="1"/>
    <col min="6407" max="6407" width="15.28515625" customWidth="1"/>
    <col min="6657" max="6657" width="4.85546875" customWidth="1"/>
    <col min="6658" max="6658" width="74.42578125" customWidth="1"/>
    <col min="6659" max="6659" width="16.42578125" customWidth="1"/>
    <col min="6660" max="6660" width="5" customWidth="1"/>
    <col min="6663" max="6663" width="15.28515625" customWidth="1"/>
    <col min="6913" max="6913" width="4.85546875" customWidth="1"/>
    <col min="6914" max="6914" width="74.42578125" customWidth="1"/>
    <col min="6915" max="6915" width="16.42578125" customWidth="1"/>
    <col min="6916" max="6916" width="5" customWidth="1"/>
    <col min="6919" max="6919" width="15.28515625" customWidth="1"/>
    <col min="7169" max="7169" width="4.85546875" customWidth="1"/>
    <col min="7170" max="7170" width="74.42578125" customWidth="1"/>
    <col min="7171" max="7171" width="16.42578125" customWidth="1"/>
    <col min="7172" max="7172" width="5" customWidth="1"/>
    <col min="7175" max="7175" width="15.28515625" customWidth="1"/>
    <col min="7425" max="7425" width="4.85546875" customWidth="1"/>
    <col min="7426" max="7426" width="74.42578125" customWidth="1"/>
    <col min="7427" max="7427" width="16.42578125" customWidth="1"/>
    <col min="7428" max="7428" width="5" customWidth="1"/>
    <col min="7431" max="7431" width="15.28515625" customWidth="1"/>
    <col min="7681" max="7681" width="4.85546875" customWidth="1"/>
    <col min="7682" max="7682" width="74.42578125" customWidth="1"/>
    <col min="7683" max="7683" width="16.42578125" customWidth="1"/>
    <col min="7684" max="7684" width="5" customWidth="1"/>
    <col min="7687" max="7687" width="15.28515625" customWidth="1"/>
    <col min="7937" max="7937" width="4.85546875" customWidth="1"/>
    <col min="7938" max="7938" width="74.42578125" customWidth="1"/>
    <col min="7939" max="7939" width="16.42578125" customWidth="1"/>
    <col min="7940" max="7940" width="5" customWidth="1"/>
    <col min="7943" max="7943" width="15.28515625" customWidth="1"/>
    <col min="8193" max="8193" width="4.85546875" customWidth="1"/>
    <col min="8194" max="8194" width="74.42578125" customWidth="1"/>
    <col min="8195" max="8195" width="16.42578125" customWidth="1"/>
    <col min="8196" max="8196" width="5" customWidth="1"/>
    <col min="8199" max="8199" width="15.28515625" customWidth="1"/>
    <col min="8449" max="8449" width="4.85546875" customWidth="1"/>
    <col min="8450" max="8450" width="74.42578125" customWidth="1"/>
    <col min="8451" max="8451" width="16.42578125" customWidth="1"/>
    <col min="8452" max="8452" width="5" customWidth="1"/>
    <col min="8455" max="8455" width="15.28515625" customWidth="1"/>
    <col min="8705" max="8705" width="4.85546875" customWidth="1"/>
    <col min="8706" max="8706" width="74.42578125" customWidth="1"/>
    <col min="8707" max="8707" width="16.42578125" customWidth="1"/>
    <col min="8708" max="8708" width="5" customWidth="1"/>
    <col min="8711" max="8711" width="15.28515625" customWidth="1"/>
    <col min="8961" max="8961" width="4.85546875" customWidth="1"/>
    <col min="8962" max="8962" width="74.42578125" customWidth="1"/>
    <col min="8963" max="8963" width="16.42578125" customWidth="1"/>
    <col min="8964" max="8964" width="5" customWidth="1"/>
    <col min="8967" max="8967" width="15.28515625" customWidth="1"/>
    <col min="9217" max="9217" width="4.85546875" customWidth="1"/>
    <col min="9218" max="9218" width="74.42578125" customWidth="1"/>
    <col min="9219" max="9219" width="16.42578125" customWidth="1"/>
    <col min="9220" max="9220" width="5" customWidth="1"/>
    <col min="9223" max="9223" width="15.28515625" customWidth="1"/>
    <col min="9473" max="9473" width="4.85546875" customWidth="1"/>
    <col min="9474" max="9474" width="74.42578125" customWidth="1"/>
    <col min="9475" max="9475" width="16.42578125" customWidth="1"/>
    <col min="9476" max="9476" width="5" customWidth="1"/>
    <col min="9479" max="9479" width="15.28515625" customWidth="1"/>
    <col min="9729" max="9729" width="4.85546875" customWidth="1"/>
    <col min="9730" max="9730" width="74.42578125" customWidth="1"/>
    <col min="9731" max="9731" width="16.42578125" customWidth="1"/>
    <col min="9732" max="9732" width="5" customWidth="1"/>
    <col min="9735" max="9735" width="15.28515625" customWidth="1"/>
    <col min="9985" max="9985" width="4.85546875" customWidth="1"/>
    <col min="9986" max="9986" width="74.42578125" customWidth="1"/>
    <col min="9987" max="9987" width="16.42578125" customWidth="1"/>
    <col min="9988" max="9988" width="5" customWidth="1"/>
    <col min="9991" max="9991" width="15.28515625" customWidth="1"/>
    <col min="10241" max="10241" width="4.85546875" customWidth="1"/>
    <col min="10242" max="10242" width="74.42578125" customWidth="1"/>
    <col min="10243" max="10243" width="16.42578125" customWidth="1"/>
    <col min="10244" max="10244" width="5" customWidth="1"/>
    <col min="10247" max="10247" width="15.28515625" customWidth="1"/>
    <col min="10497" max="10497" width="4.85546875" customWidth="1"/>
    <col min="10498" max="10498" width="74.42578125" customWidth="1"/>
    <col min="10499" max="10499" width="16.42578125" customWidth="1"/>
    <col min="10500" max="10500" width="5" customWidth="1"/>
    <col min="10503" max="10503" width="15.28515625" customWidth="1"/>
    <col min="10753" max="10753" width="4.85546875" customWidth="1"/>
    <col min="10754" max="10754" width="74.42578125" customWidth="1"/>
    <col min="10755" max="10755" width="16.42578125" customWidth="1"/>
    <col min="10756" max="10756" width="5" customWidth="1"/>
    <col min="10759" max="10759" width="15.28515625" customWidth="1"/>
    <col min="11009" max="11009" width="4.85546875" customWidth="1"/>
    <col min="11010" max="11010" width="74.42578125" customWidth="1"/>
    <col min="11011" max="11011" width="16.42578125" customWidth="1"/>
    <col min="11012" max="11012" width="5" customWidth="1"/>
    <col min="11015" max="11015" width="15.28515625" customWidth="1"/>
    <col min="11265" max="11265" width="4.85546875" customWidth="1"/>
    <col min="11266" max="11266" width="74.42578125" customWidth="1"/>
    <col min="11267" max="11267" width="16.42578125" customWidth="1"/>
    <col min="11268" max="11268" width="5" customWidth="1"/>
    <col min="11271" max="11271" width="15.28515625" customWidth="1"/>
    <col min="11521" max="11521" width="4.85546875" customWidth="1"/>
    <col min="11522" max="11522" width="74.42578125" customWidth="1"/>
    <col min="11523" max="11523" width="16.42578125" customWidth="1"/>
    <col min="11524" max="11524" width="5" customWidth="1"/>
    <col min="11527" max="11527" width="15.28515625" customWidth="1"/>
    <col min="11777" max="11777" width="4.85546875" customWidth="1"/>
    <col min="11778" max="11778" width="74.42578125" customWidth="1"/>
    <col min="11779" max="11779" width="16.42578125" customWidth="1"/>
    <col min="11780" max="11780" width="5" customWidth="1"/>
    <col min="11783" max="11783" width="15.28515625" customWidth="1"/>
    <col min="12033" max="12033" width="4.85546875" customWidth="1"/>
    <col min="12034" max="12034" width="74.42578125" customWidth="1"/>
    <col min="12035" max="12035" width="16.42578125" customWidth="1"/>
    <col min="12036" max="12036" width="5" customWidth="1"/>
    <col min="12039" max="12039" width="15.28515625" customWidth="1"/>
    <col min="12289" max="12289" width="4.85546875" customWidth="1"/>
    <col min="12290" max="12290" width="74.42578125" customWidth="1"/>
    <col min="12291" max="12291" width="16.42578125" customWidth="1"/>
    <col min="12292" max="12292" width="5" customWidth="1"/>
    <col min="12295" max="12295" width="15.28515625" customWidth="1"/>
    <col min="12545" max="12545" width="4.85546875" customWidth="1"/>
    <col min="12546" max="12546" width="74.42578125" customWidth="1"/>
    <col min="12547" max="12547" width="16.42578125" customWidth="1"/>
    <col min="12548" max="12548" width="5" customWidth="1"/>
    <col min="12551" max="12551" width="15.28515625" customWidth="1"/>
    <col min="12801" max="12801" width="4.85546875" customWidth="1"/>
    <col min="12802" max="12802" width="74.42578125" customWidth="1"/>
    <col min="12803" max="12803" width="16.42578125" customWidth="1"/>
    <col min="12804" max="12804" width="5" customWidth="1"/>
    <col min="12807" max="12807" width="15.28515625" customWidth="1"/>
    <col min="13057" max="13057" width="4.85546875" customWidth="1"/>
    <col min="13058" max="13058" width="74.42578125" customWidth="1"/>
    <col min="13059" max="13059" width="16.42578125" customWidth="1"/>
    <col min="13060" max="13060" width="5" customWidth="1"/>
    <col min="13063" max="13063" width="15.28515625" customWidth="1"/>
    <col min="13313" max="13313" width="4.85546875" customWidth="1"/>
    <col min="13314" max="13314" width="74.42578125" customWidth="1"/>
    <col min="13315" max="13315" width="16.42578125" customWidth="1"/>
    <col min="13316" max="13316" width="5" customWidth="1"/>
    <col min="13319" max="13319" width="15.28515625" customWidth="1"/>
    <col min="13569" max="13569" width="4.85546875" customWidth="1"/>
    <col min="13570" max="13570" width="74.42578125" customWidth="1"/>
    <col min="13571" max="13571" width="16.42578125" customWidth="1"/>
    <col min="13572" max="13572" width="5" customWidth="1"/>
    <col min="13575" max="13575" width="15.28515625" customWidth="1"/>
    <col min="13825" max="13825" width="4.85546875" customWidth="1"/>
    <col min="13826" max="13826" width="74.42578125" customWidth="1"/>
    <col min="13827" max="13827" width="16.42578125" customWidth="1"/>
    <col min="13828" max="13828" width="5" customWidth="1"/>
    <col min="13831" max="13831" width="15.28515625" customWidth="1"/>
    <col min="14081" max="14081" width="4.85546875" customWidth="1"/>
    <col min="14082" max="14082" width="74.42578125" customWidth="1"/>
    <col min="14083" max="14083" width="16.42578125" customWidth="1"/>
    <col min="14084" max="14084" width="5" customWidth="1"/>
    <col min="14087" max="14087" width="15.28515625" customWidth="1"/>
    <col min="14337" max="14337" width="4.85546875" customWidth="1"/>
    <col min="14338" max="14338" width="74.42578125" customWidth="1"/>
    <col min="14339" max="14339" width="16.42578125" customWidth="1"/>
    <col min="14340" max="14340" width="5" customWidth="1"/>
    <col min="14343" max="14343" width="15.28515625" customWidth="1"/>
    <col min="14593" max="14593" width="4.85546875" customWidth="1"/>
    <col min="14594" max="14594" width="74.42578125" customWidth="1"/>
    <col min="14595" max="14595" width="16.42578125" customWidth="1"/>
    <col min="14596" max="14596" width="5" customWidth="1"/>
    <col min="14599" max="14599" width="15.28515625" customWidth="1"/>
    <col min="14849" max="14849" width="4.85546875" customWidth="1"/>
    <col min="14850" max="14850" width="74.42578125" customWidth="1"/>
    <col min="14851" max="14851" width="16.42578125" customWidth="1"/>
    <col min="14852" max="14852" width="5" customWidth="1"/>
    <col min="14855" max="14855" width="15.28515625" customWidth="1"/>
    <col min="15105" max="15105" width="4.85546875" customWidth="1"/>
    <col min="15106" max="15106" width="74.42578125" customWidth="1"/>
    <col min="15107" max="15107" width="16.42578125" customWidth="1"/>
    <col min="15108" max="15108" width="5" customWidth="1"/>
    <col min="15111" max="15111" width="15.28515625" customWidth="1"/>
    <col min="15361" max="15361" width="4.85546875" customWidth="1"/>
    <col min="15362" max="15362" width="74.42578125" customWidth="1"/>
    <col min="15363" max="15363" width="16.42578125" customWidth="1"/>
    <col min="15364" max="15364" width="5" customWidth="1"/>
    <col min="15367" max="15367" width="15.28515625" customWidth="1"/>
    <col min="15617" max="15617" width="4.85546875" customWidth="1"/>
    <col min="15618" max="15618" width="74.42578125" customWidth="1"/>
    <col min="15619" max="15619" width="16.42578125" customWidth="1"/>
    <col min="15620" max="15620" width="5" customWidth="1"/>
    <col min="15623" max="15623" width="15.28515625" customWidth="1"/>
    <col min="15873" max="15873" width="4.85546875" customWidth="1"/>
    <col min="15874" max="15874" width="74.42578125" customWidth="1"/>
    <col min="15875" max="15875" width="16.42578125" customWidth="1"/>
    <col min="15876" max="15876" width="5" customWidth="1"/>
    <col min="15879" max="15879" width="15.28515625" customWidth="1"/>
    <col min="16129" max="16129" width="4.85546875" customWidth="1"/>
    <col min="16130" max="16130" width="74.42578125" customWidth="1"/>
    <col min="16131" max="16131" width="16.42578125" customWidth="1"/>
    <col min="16132" max="16132" width="5" customWidth="1"/>
    <col min="16135" max="16135" width="15.28515625" customWidth="1"/>
  </cols>
  <sheetData>
    <row r="1" spans="1:7" ht="15" x14ac:dyDescent="0.2">
      <c r="A1" s="11"/>
      <c r="B1" s="13" t="s">
        <v>65</v>
      </c>
      <c r="C1" s="15"/>
      <c r="F1" s="19"/>
      <c r="G1" s="19"/>
    </row>
    <row r="2" spans="1:7" ht="15.75" thickBot="1" x14ac:dyDescent="0.25">
      <c r="A2" s="12"/>
      <c r="B2" s="14"/>
      <c r="C2" s="16"/>
      <c r="F2" s="19"/>
      <c r="G2" s="19"/>
    </row>
    <row r="3" spans="1:7" s="18" customFormat="1" x14ac:dyDescent="0.2">
      <c r="A3" s="1"/>
      <c r="B3" s="20" t="s">
        <v>0</v>
      </c>
      <c r="C3" s="21">
        <v>2020</v>
      </c>
      <c r="D3" s="22"/>
      <c r="E3" s="22"/>
      <c r="F3" s="22"/>
      <c r="G3" s="22"/>
    </row>
    <row r="4" spans="1:7" x14ac:dyDescent="0.2">
      <c r="A4" s="2">
        <v>1</v>
      </c>
      <c r="B4" s="23" t="s">
        <v>1</v>
      </c>
      <c r="C4" s="24">
        <v>783000</v>
      </c>
      <c r="D4" s="25"/>
      <c r="E4" s="4">
        <v>4121</v>
      </c>
    </row>
    <row r="5" spans="1:7" x14ac:dyDescent="0.2">
      <c r="A5" s="5"/>
      <c r="B5" s="26" t="s">
        <v>2</v>
      </c>
      <c r="C5" s="27">
        <v>7000</v>
      </c>
      <c r="D5" s="25"/>
      <c r="E5" s="4"/>
    </row>
    <row r="6" spans="1:7" x14ac:dyDescent="0.2">
      <c r="A6" s="5"/>
      <c r="B6" s="26" t="s">
        <v>3</v>
      </c>
      <c r="C6" s="27">
        <v>28000</v>
      </c>
      <c r="D6" s="25"/>
      <c r="E6" s="4"/>
    </row>
    <row r="7" spans="1:7" x14ac:dyDescent="0.2">
      <c r="A7" s="5"/>
      <c r="B7" s="26" t="s">
        <v>4</v>
      </c>
      <c r="C7" s="27">
        <v>28000</v>
      </c>
      <c r="D7" s="25"/>
      <c r="E7" s="4"/>
    </row>
    <row r="8" spans="1:7" x14ac:dyDescent="0.2">
      <c r="A8" s="5"/>
      <c r="B8" s="26" t="s">
        <v>5</v>
      </c>
      <c r="C8" s="27">
        <v>65000</v>
      </c>
      <c r="D8" s="25"/>
      <c r="E8" s="4"/>
    </row>
    <row r="9" spans="1:7" x14ac:dyDescent="0.2">
      <c r="A9" s="5"/>
      <c r="B9" s="26" t="s">
        <v>6</v>
      </c>
      <c r="C9" s="27">
        <v>42000</v>
      </c>
      <c r="D9" s="25"/>
      <c r="E9" s="4"/>
    </row>
    <row r="10" spans="1:7" x14ac:dyDescent="0.2">
      <c r="A10" s="5"/>
      <c r="B10" s="26" t="s">
        <v>7</v>
      </c>
      <c r="C10" s="27">
        <v>7000</v>
      </c>
      <c r="D10" s="25"/>
      <c r="E10" s="4"/>
    </row>
    <row r="11" spans="1:7" x14ac:dyDescent="0.2">
      <c r="A11" s="5"/>
      <c r="B11" s="26" t="s">
        <v>8</v>
      </c>
      <c r="C11" s="27">
        <v>65000</v>
      </c>
      <c r="D11" s="25"/>
      <c r="E11" s="4"/>
    </row>
    <row r="12" spans="1:7" x14ac:dyDescent="0.2">
      <c r="A12" s="5"/>
      <c r="B12" s="26" t="s">
        <v>9</v>
      </c>
      <c r="C12" s="27">
        <v>168000</v>
      </c>
      <c r="D12" s="25"/>
      <c r="E12" s="4"/>
    </row>
    <row r="13" spans="1:7" x14ac:dyDescent="0.2">
      <c r="A13" s="5"/>
      <c r="B13" s="26" t="s">
        <v>10</v>
      </c>
      <c r="C13" s="27">
        <v>168000</v>
      </c>
      <c r="D13" s="25"/>
      <c r="E13" s="4"/>
    </row>
    <row r="14" spans="1:7" x14ac:dyDescent="0.2">
      <c r="A14" s="5"/>
      <c r="B14" s="26" t="s">
        <v>11</v>
      </c>
      <c r="C14" s="27">
        <v>28000</v>
      </c>
      <c r="D14" s="25"/>
      <c r="E14" s="4"/>
    </row>
    <row r="15" spans="1:7" x14ac:dyDescent="0.2">
      <c r="A15" s="5"/>
      <c r="B15" s="26" t="s">
        <v>12</v>
      </c>
      <c r="C15" s="27">
        <v>42000</v>
      </c>
      <c r="D15" s="25"/>
      <c r="E15" s="4"/>
    </row>
    <row r="16" spans="1:7" x14ac:dyDescent="0.2">
      <c r="A16" s="5"/>
      <c r="B16" s="26" t="s">
        <v>13</v>
      </c>
      <c r="C16" s="27">
        <v>65000</v>
      </c>
      <c r="D16" s="25"/>
      <c r="E16" s="4"/>
    </row>
    <row r="17" spans="1:17" x14ac:dyDescent="0.2">
      <c r="A17" s="5"/>
      <c r="B17" s="26" t="s">
        <v>14</v>
      </c>
      <c r="C17" s="27">
        <v>42000</v>
      </c>
      <c r="D17" s="25"/>
      <c r="E17" s="4"/>
    </row>
    <row r="18" spans="1:17" x14ac:dyDescent="0.2">
      <c r="A18" s="5"/>
      <c r="B18" s="26" t="s">
        <v>15</v>
      </c>
      <c r="C18" s="27">
        <v>28000</v>
      </c>
      <c r="D18" s="25"/>
      <c r="E18" s="4"/>
      <c r="I18" s="52"/>
    </row>
    <row r="19" spans="1:17" x14ac:dyDescent="0.2">
      <c r="A19" s="2"/>
      <c r="B19" s="23" t="s">
        <v>55</v>
      </c>
      <c r="C19" s="24">
        <v>0</v>
      </c>
      <c r="D19" s="25"/>
      <c r="E19" s="4">
        <v>4121</v>
      </c>
    </row>
    <row r="20" spans="1:17" x14ac:dyDescent="0.2">
      <c r="A20" s="2">
        <v>2</v>
      </c>
      <c r="B20" s="23" t="s">
        <v>16</v>
      </c>
      <c r="C20" s="24">
        <v>0</v>
      </c>
      <c r="D20" s="25"/>
      <c r="E20" s="4">
        <v>2141</v>
      </c>
      <c r="F20" s="28"/>
      <c r="G20" s="28"/>
    </row>
    <row r="21" spans="1:17" x14ac:dyDescent="0.2">
      <c r="A21" s="2">
        <v>3</v>
      </c>
      <c r="B21" s="23" t="s">
        <v>17</v>
      </c>
      <c r="C21" s="24">
        <v>0</v>
      </c>
      <c r="D21" s="25"/>
      <c r="E21" s="4">
        <v>2133</v>
      </c>
      <c r="F21" s="28"/>
      <c r="G21" s="28"/>
      <c r="J21" s="29"/>
    </row>
    <row r="22" spans="1:17" x14ac:dyDescent="0.2">
      <c r="A22" s="2">
        <v>4</v>
      </c>
      <c r="B22" s="23" t="s">
        <v>18</v>
      </c>
      <c r="C22" s="24">
        <v>0</v>
      </c>
      <c r="D22" s="25"/>
      <c r="E22" s="4">
        <v>4218</v>
      </c>
      <c r="F22" s="28"/>
      <c r="G22" s="28"/>
      <c r="J22" s="30"/>
      <c r="K22" s="31"/>
      <c r="L22" s="31"/>
      <c r="M22" s="31"/>
      <c r="N22" s="31"/>
      <c r="O22" s="31"/>
      <c r="P22" s="31"/>
      <c r="Q22" s="31"/>
    </row>
    <row r="23" spans="1:17" x14ac:dyDescent="0.2">
      <c r="A23" s="2">
        <v>5</v>
      </c>
      <c r="B23" s="23" t="s">
        <v>19</v>
      </c>
      <c r="C23" s="24">
        <v>0</v>
      </c>
      <c r="D23" s="25"/>
      <c r="E23" s="4">
        <v>4118</v>
      </c>
      <c r="F23" s="28"/>
      <c r="G23" s="28"/>
      <c r="J23" s="30"/>
      <c r="K23" s="31"/>
      <c r="L23" s="31"/>
      <c r="M23" s="31"/>
      <c r="N23" s="31"/>
      <c r="O23" s="31"/>
      <c r="P23" s="31"/>
      <c r="Q23" s="31"/>
    </row>
    <row r="24" spans="1:17" s="18" customFormat="1" x14ac:dyDescent="0.2">
      <c r="A24" s="2">
        <v>6</v>
      </c>
      <c r="B24" s="23" t="s">
        <v>20</v>
      </c>
      <c r="C24" s="24">
        <v>300000</v>
      </c>
      <c r="D24" s="32"/>
      <c r="E24" s="4">
        <v>4122</v>
      </c>
      <c r="F24" s="28"/>
      <c r="G24" s="28"/>
    </row>
    <row r="25" spans="1:17" s="18" customFormat="1" x14ac:dyDescent="0.2">
      <c r="A25" s="2">
        <v>7</v>
      </c>
      <c r="B25" s="23" t="s">
        <v>21</v>
      </c>
      <c r="C25" s="24">
        <v>1000</v>
      </c>
      <c r="D25" s="32"/>
      <c r="E25" s="4">
        <v>2143</v>
      </c>
      <c r="F25" s="28"/>
      <c r="G25" s="28"/>
    </row>
    <row r="26" spans="1:17" s="18" customFormat="1" x14ac:dyDescent="0.2">
      <c r="A26" s="6">
        <v>8</v>
      </c>
      <c r="B26" s="33" t="s">
        <v>22</v>
      </c>
      <c r="C26" s="34">
        <v>0</v>
      </c>
      <c r="D26" s="32"/>
      <c r="E26" s="4">
        <v>4223</v>
      </c>
      <c r="F26" s="28"/>
      <c r="G26" s="28"/>
    </row>
    <row r="27" spans="1:17" s="18" customFormat="1" x14ac:dyDescent="0.2">
      <c r="A27" s="6">
        <v>9</v>
      </c>
      <c r="B27" s="33" t="s">
        <v>23</v>
      </c>
      <c r="C27" s="34">
        <v>0</v>
      </c>
      <c r="D27" s="32"/>
      <c r="E27" s="4">
        <v>4123</v>
      </c>
      <c r="F27" s="28"/>
      <c r="G27" s="28"/>
    </row>
    <row r="28" spans="1:17" s="18" customFormat="1" x14ac:dyDescent="0.2">
      <c r="A28" s="6">
        <v>10</v>
      </c>
      <c r="B28" s="7" t="s">
        <v>24</v>
      </c>
      <c r="C28" s="34">
        <v>0</v>
      </c>
      <c r="D28" s="32"/>
      <c r="E28" s="4">
        <v>4233</v>
      </c>
      <c r="F28" s="28"/>
      <c r="G28" s="28"/>
    </row>
    <row r="29" spans="1:17" s="18" customFormat="1" x14ac:dyDescent="0.2">
      <c r="A29" s="6">
        <v>11</v>
      </c>
      <c r="B29" s="33" t="s">
        <v>25</v>
      </c>
      <c r="C29" s="34">
        <v>0</v>
      </c>
      <c r="D29" s="32"/>
      <c r="E29" s="4">
        <v>4153</v>
      </c>
      <c r="F29" s="28"/>
      <c r="G29" s="28"/>
    </row>
    <row r="30" spans="1:17" s="18" customFormat="1" x14ac:dyDescent="0.2">
      <c r="A30" s="6">
        <v>12</v>
      </c>
      <c r="B30" s="33" t="s">
        <v>56</v>
      </c>
      <c r="C30" s="34">
        <v>0</v>
      </c>
      <c r="D30" s="32"/>
      <c r="E30" s="4">
        <v>4232</v>
      </c>
      <c r="F30" s="28"/>
      <c r="G30" s="28"/>
    </row>
    <row r="31" spans="1:17" s="18" customFormat="1" x14ac:dyDescent="0.2">
      <c r="A31" s="6">
        <v>13</v>
      </c>
      <c r="B31" s="33" t="s">
        <v>26</v>
      </c>
      <c r="C31" s="34">
        <v>0</v>
      </c>
      <c r="D31" s="32"/>
      <c r="E31" s="4">
        <v>4152</v>
      </c>
      <c r="F31" s="28"/>
      <c r="G31" s="28"/>
    </row>
    <row r="32" spans="1:17" s="18" customFormat="1" x14ac:dyDescent="0.2">
      <c r="A32" s="6">
        <v>14</v>
      </c>
      <c r="B32" s="33" t="s">
        <v>27</v>
      </c>
      <c r="C32" s="34">
        <v>0</v>
      </c>
      <c r="D32" s="32"/>
      <c r="E32" s="4">
        <v>2324</v>
      </c>
      <c r="F32" s="28"/>
      <c r="G32" s="28"/>
    </row>
    <row r="33" spans="1:7" s="18" customFormat="1" x14ac:dyDescent="0.2">
      <c r="A33" s="6">
        <v>15</v>
      </c>
      <c r="B33" s="33" t="s">
        <v>28</v>
      </c>
      <c r="C33" s="34">
        <v>7000</v>
      </c>
      <c r="D33" s="32"/>
      <c r="E33" s="4">
        <v>2111</v>
      </c>
      <c r="F33" s="28"/>
      <c r="G33" s="28"/>
    </row>
    <row r="34" spans="1:7" s="18" customFormat="1" x14ac:dyDescent="0.2">
      <c r="A34" s="6">
        <v>16</v>
      </c>
      <c r="B34" s="7" t="s">
        <v>70</v>
      </c>
      <c r="C34" s="34"/>
      <c r="D34" s="32"/>
      <c r="E34" s="4">
        <v>4116</v>
      </c>
      <c r="F34" s="28"/>
      <c r="G34" s="28"/>
    </row>
    <row r="35" spans="1:7" ht="13.5" thickBot="1" x14ac:dyDescent="0.25">
      <c r="A35" s="8"/>
      <c r="B35" s="35" t="s">
        <v>29</v>
      </c>
      <c r="C35" s="36">
        <f>SUM(C4+C19+C20+C21+C22+C23+C24+C25+C26+C27+C28+C29+C30+C31+C32+C33)</f>
        <v>1091000</v>
      </c>
      <c r="E35" s="22"/>
      <c r="F35" s="22"/>
      <c r="G35" s="22"/>
    </row>
    <row r="36" spans="1:7" x14ac:dyDescent="0.2">
      <c r="A36" s="18"/>
      <c r="F36" s="22"/>
      <c r="G36" s="22"/>
    </row>
    <row r="37" spans="1:7" ht="13.5" thickBot="1" x14ac:dyDescent="0.25">
      <c r="A37" s="18"/>
      <c r="F37" s="22"/>
      <c r="G37" s="22"/>
    </row>
    <row r="38" spans="1:7" s="18" customFormat="1" x14ac:dyDescent="0.2">
      <c r="A38" s="1"/>
      <c r="B38" s="20" t="s">
        <v>30</v>
      </c>
      <c r="C38" s="21">
        <v>2020</v>
      </c>
      <c r="D38" s="22"/>
      <c r="E38" s="22"/>
      <c r="F38" s="22"/>
      <c r="G38" s="22"/>
    </row>
    <row r="39" spans="1:7" x14ac:dyDescent="0.2">
      <c r="A39" s="2">
        <v>1</v>
      </c>
      <c r="B39" s="23" t="s">
        <v>31</v>
      </c>
      <c r="C39" s="24">
        <v>61000</v>
      </c>
      <c r="D39" s="25"/>
      <c r="E39" s="4">
        <v>5166</v>
      </c>
      <c r="F39" s="22"/>
      <c r="G39" s="22"/>
    </row>
    <row r="40" spans="1:7" s="18" customFormat="1" x14ac:dyDescent="0.2">
      <c r="A40" s="2">
        <v>2</v>
      </c>
      <c r="B40" s="23" t="s">
        <v>32</v>
      </c>
      <c r="C40" s="24">
        <v>396000</v>
      </c>
      <c r="D40" s="32"/>
      <c r="E40" s="4">
        <v>5011</v>
      </c>
      <c r="F40" s="22"/>
      <c r="G40" s="22"/>
    </row>
    <row r="41" spans="1:7" s="18" customFormat="1" x14ac:dyDescent="0.2">
      <c r="A41" s="2">
        <v>3</v>
      </c>
      <c r="B41" s="23" t="s">
        <v>33</v>
      </c>
      <c r="C41" s="24">
        <v>0</v>
      </c>
      <c r="D41" s="32"/>
      <c r="E41" s="4">
        <v>5011</v>
      </c>
      <c r="F41" s="22"/>
      <c r="G41" s="22"/>
    </row>
    <row r="42" spans="1:7" x14ac:dyDescent="0.2">
      <c r="A42" s="2">
        <v>4</v>
      </c>
      <c r="B42" s="23" t="s">
        <v>34</v>
      </c>
      <c r="C42" s="24">
        <v>25000</v>
      </c>
      <c r="D42" s="25"/>
      <c r="E42" s="4">
        <v>5175</v>
      </c>
      <c r="F42" s="22"/>
      <c r="G42" s="22"/>
    </row>
    <row r="43" spans="1:7" x14ac:dyDescent="0.2">
      <c r="A43" s="2">
        <v>5</v>
      </c>
      <c r="B43" s="23" t="s">
        <v>35</v>
      </c>
      <c r="C43" s="24">
        <v>6000</v>
      </c>
      <c r="D43" s="25"/>
      <c r="E43" s="4">
        <v>5163</v>
      </c>
      <c r="F43" s="22"/>
      <c r="G43" s="22"/>
    </row>
    <row r="44" spans="1:7" x14ac:dyDescent="0.2">
      <c r="A44" s="2">
        <v>6</v>
      </c>
      <c r="B44" s="23" t="s">
        <v>57</v>
      </c>
      <c r="C44" s="24">
        <v>0</v>
      </c>
      <c r="D44" s="25"/>
      <c r="E44" s="4">
        <v>5021</v>
      </c>
      <c r="F44" s="22"/>
      <c r="G44" s="22"/>
    </row>
    <row r="45" spans="1:7" s="18" customFormat="1" x14ac:dyDescent="0.2">
      <c r="A45" s="2">
        <v>7</v>
      </c>
      <c r="B45" s="23" t="s">
        <v>58</v>
      </c>
      <c r="C45" s="24">
        <f>SUM(C46:C48)</f>
        <v>425000</v>
      </c>
      <c r="D45" s="32"/>
      <c r="E45" s="4">
        <v>5169</v>
      </c>
      <c r="F45" s="22"/>
      <c r="G45" s="38"/>
    </row>
    <row r="46" spans="1:7" s="18" customFormat="1" x14ac:dyDescent="0.2">
      <c r="A46" s="9">
        <v>7</v>
      </c>
      <c r="B46" s="39" t="s">
        <v>36</v>
      </c>
      <c r="C46" s="38">
        <v>125000</v>
      </c>
      <c r="D46" s="32"/>
      <c r="E46" s="4"/>
      <c r="F46" s="22"/>
      <c r="G46" s="22"/>
    </row>
    <row r="47" spans="1:7" s="18" customFormat="1" x14ac:dyDescent="0.2">
      <c r="A47" s="9">
        <v>7</v>
      </c>
      <c r="B47" s="39" t="s">
        <v>37</v>
      </c>
      <c r="C47" s="38">
        <v>140000</v>
      </c>
      <c r="D47" s="32"/>
      <c r="E47" s="4"/>
      <c r="F47" s="22"/>
      <c r="G47" s="22"/>
    </row>
    <row r="48" spans="1:7" s="18" customFormat="1" x14ac:dyDescent="0.2">
      <c r="A48" s="9">
        <v>7</v>
      </c>
      <c r="B48" s="10" t="s">
        <v>82</v>
      </c>
      <c r="C48" s="38">
        <v>160000</v>
      </c>
      <c r="D48" s="32"/>
      <c r="E48" s="4"/>
      <c r="F48" s="22"/>
      <c r="G48" s="22"/>
    </row>
    <row r="49" spans="1:7" s="18" customFormat="1" ht="25.5" x14ac:dyDescent="0.2">
      <c r="A49" s="2">
        <v>8</v>
      </c>
      <c r="B49" s="3" t="s">
        <v>59</v>
      </c>
      <c r="C49" s="24">
        <v>0</v>
      </c>
      <c r="D49" s="32"/>
      <c r="E49" s="4">
        <v>6119</v>
      </c>
      <c r="F49" s="22"/>
      <c r="G49" s="22"/>
    </row>
    <row r="50" spans="1:7" s="18" customFormat="1" x14ac:dyDescent="0.2">
      <c r="A50" s="2">
        <v>9</v>
      </c>
      <c r="B50" s="3" t="s">
        <v>39</v>
      </c>
      <c r="C50" s="24">
        <v>0</v>
      </c>
      <c r="D50" s="32"/>
      <c r="E50" s="4">
        <v>6121</v>
      </c>
      <c r="F50" s="22"/>
      <c r="G50" s="22"/>
    </row>
    <row r="51" spans="1:7" s="18" customFormat="1" x14ac:dyDescent="0.2">
      <c r="A51" s="2">
        <v>10</v>
      </c>
      <c r="B51" s="23" t="s">
        <v>40</v>
      </c>
      <c r="C51" s="24">
        <v>12000</v>
      </c>
      <c r="D51" s="32"/>
      <c r="E51" s="4">
        <v>5173</v>
      </c>
      <c r="F51" s="22"/>
      <c r="G51" s="22"/>
    </row>
    <row r="52" spans="1:7" s="18" customFormat="1" x14ac:dyDescent="0.2">
      <c r="A52" s="2">
        <v>11</v>
      </c>
      <c r="B52" s="23" t="s">
        <v>41</v>
      </c>
      <c r="C52" s="24">
        <v>1000</v>
      </c>
      <c r="D52" s="32"/>
      <c r="E52" s="4">
        <v>5142</v>
      </c>
      <c r="F52" s="22"/>
      <c r="G52" s="22"/>
    </row>
    <row r="53" spans="1:7" s="18" customFormat="1" x14ac:dyDescent="0.2">
      <c r="A53" s="2">
        <v>12</v>
      </c>
      <c r="B53" s="23" t="s">
        <v>42</v>
      </c>
      <c r="C53" s="24">
        <v>99000</v>
      </c>
      <c r="D53" s="32"/>
      <c r="E53" s="4">
        <v>5031</v>
      </c>
      <c r="F53" s="22"/>
      <c r="G53" s="22"/>
    </row>
    <row r="54" spans="1:7" s="18" customFormat="1" x14ac:dyDescent="0.2">
      <c r="A54" s="2">
        <v>13</v>
      </c>
      <c r="B54" s="23" t="s">
        <v>43</v>
      </c>
      <c r="C54" s="24">
        <v>36000</v>
      </c>
      <c r="D54" s="32"/>
      <c r="E54" s="4">
        <v>5032</v>
      </c>
      <c r="F54" s="22"/>
      <c r="G54" s="22"/>
    </row>
    <row r="55" spans="1:7" s="18" customFormat="1" x14ac:dyDescent="0.2">
      <c r="A55" s="2">
        <v>14</v>
      </c>
      <c r="B55" s="23" t="s">
        <v>44</v>
      </c>
      <c r="C55" s="24">
        <v>2500</v>
      </c>
      <c r="D55" s="32"/>
      <c r="E55" s="4">
        <v>5038</v>
      </c>
      <c r="F55" s="22"/>
      <c r="G55" s="22"/>
    </row>
    <row r="56" spans="1:7" s="18" customFormat="1" x14ac:dyDescent="0.2">
      <c r="A56" s="2">
        <v>15</v>
      </c>
      <c r="B56" s="23" t="s">
        <v>45</v>
      </c>
      <c r="C56" s="24">
        <v>500</v>
      </c>
      <c r="D56" s="32"/>
      <c r="E56" s="4">
        <v>5362</v>
      </c>
      <c r="F56" s="22"/>
      <c r="G56" s="22"/>
    </row>
    <row r="57" spans="1:7" s="18" customFormat="1" x14ac:dyDescent="0.2">
      <c r="A57" s="2">
        <v>16</v>
      </c>
      <c r="B57" s="23" t="s">
        <v>46</v>
      </c>
      <c r="C57" s="24">
        <v>20000</v>
      </c>
      <c r="D57" s="32"/>
      <c r="E57" s="4">
        <v>5162</v>
      </c>
      <c r="F57" s="22"/>
      <c r="G57" s="22"/>
    </row>
    <row r="58" spans="1:7" s="18" customFormat="1" x14ac:dyDescent="0.2">
      <c r="A58" s="2">
        <v>17</v>
      </c>
      <c r="B58" s="23" t="s">
        <v>47</v>
      </c>
      <c r="C58" s="24">
        <v>0</v>
      </c>
      <c r="D58" s="32"/>
      <c r="E58" s="4">
        <v>6130</v>
      </c>
      <c r="F58" s="22"/>
      <c r="G58" s="22"/>
    </row>
    <row r="59" spans="1:7" s="18" customFormat="1" x14ac:dyDescent="0.2">
      <c r="A59" s="2">
        <v>18</v>
      </c>
      <c r="B59" s="23" t="s">
        <v>48</v>
      </c>
      <c r="C59" s="24">
        <v>0</v>
      </c>
      <c r="D59" s="32"/>
      <c r="E59" s="4">
        <v>5141</v>
      </c>
      <c r="F59" s="22"/>
      <c r="G59" s="22"/>
    </row>
    <row r="60" spans="1:7" s="18" customFormat="1" x14ac:dyDescent="0.2">
      <c r="A60" s="2">
        <v>19</v>
      </c>
      <c r="B60" s="23" t="s">
        <v>49</v>
      </c>
      <c r="C60" s="24">
        <v>13000</v>
      </c>
      <c r="D60" s="32"/>
      <c r="E60" s="4">
        <v>5139</v>
      </c>
      <c r="F60" s="22"/>
      <c r="G60" s="22"/>
    </row>
    <row r="61" spans="1:7" s="18" customFormat="1" x14ac:dyDescent="0.2">
      <c r="A61" s="2">
        <v>20</v>
      </c>
      <c r="B61" s="23" t="s">
        <v>50</v>
      </c>
      <c r="C61" s="24">
        <v>3000</v>
      </c>
      <c r="D61" s="32"/>
      <c r="E61" s="4">
        <v>5161</v>
      </c>
      <c r="F61" s="22"/>
      <c r="G61" s="22"/>
    </row>
    <row r="62" spans="1:7" s="18" customFormat="1" x14ac:dyDescent="0.2">
      <c r="A62" s="2">
        <v>21</v>
      </c>
      <c r="B62" s="23" t="s">
        <v>51</v>
      </c>
      <c r="C62" s="24">
        <v>25000</v>
      </c>
      <c r="D62" s="32"/>
      <c r="E62" s="4">
        <v>5172</v>
      </c>
      <c r="F62" s="22"/>
      <c r="G62" s="22"/>
    </row>
    <row r="63" spans="1:7" s="18" customFormat="1" x14ac:dyDescent="0.2">
      <c r="A63" s="2">
        <v>22</v>
      </c>
      <c r="B63" s="33" t="s">
        <v>63</v>
      </c>
      <c r="C63" s="34">
        <v>71000</v>
      </c>
      <c r="D63" s="32"/>
      <c r="E63" s="4">
        <v>5339</v>
      </c>
      <c r="F63" s="22"/>
      <c r="G63" s="22"/>
    </row>
    <row r="64" spans="1:7" s="18" customFormat="1" x14ac:dyDescent="0.2">
      <c r="A64" s="2">
        <v>23</v>
      </c>
      <c r="B64" s="33" t="s">
        <v>83</v>
      </c>
      <c r="C64" s="34"/>
      <c r="D64" s="32"/>
      <c r="E64" s="4">
        <v>5222</v>
      </c>
      <c r="F64" s="22"/>
      <c r="G64" s="22"/>
    </row>
    <row r="65" spans="1:7" s="18" customFormat="1" x14ac:dyDescent="0.2">
      <c r="A65" s="2">
        <v>24</v>
      </c>
      <c r="B65" s="3" t="s">
        <v>68</v>
      </c>
      <c r="C65" s="34"/>
      <c r="D65" s="32"/>
      <c r="E65" s="4">
        <v>6341</v>
      </c>
      <c r="F65" s="22"/>
      <c r="G65" s="22"/>
    </row>
    <row r="66" spans="1:7" s="18" customFormat="1" x14ac:dyDescent="0.2">
      <c r="A66" s="2">
        <v>25</v>
      </c>
      <c r="B66" s="7" t="s">
        <v>69</v>
      </c>
      <c r="C66" s="34"/>
      <c r="D66" s="32"/>
      <c r="E66" s="4">
        <v>5364</v>
      </c>
      <c r="F66" s="22"/>
      <c r="G66" s="22"/>
    </row>
    <row r="67" spans="1:7" ht="13.5" thickBot="1" x14ac:dyDescent="0.25">
      <c r="A67" s="8"/>
      <c r="B67" s="35" t="s">
        <v>52</v>
      </c>
      <c r="C67" s="36">
        <f>SUM(C39+C40+C41+C42+C43+C44+C45+C49+C50+C51+C52+C53+C54+C55+C56+C57+C58+C59+C60+C61+C62+C63+C64+C65+C66)</f>
        <v>1196000</v>
      </c>
      <c r="E67" s="22"/>
      <c r="F67" s="22"/>
      <c r="G67" s="22"/>
    </row>
    <row r="68" spans="1:7" ht="13.5" thickBot="1" x14ac:dyDescent="0.25">
      <c r="A68" s="18"/>
      <c r="F68" s="22"/>
      <c r="G68" s="22"/>
    </row>
    <row r="69" spans="1:7" ht="13.5" thickBot="1" x14ac:dyDescent="0.25">
      <c r="A69" s="40"/>
      <c r="B69" s="41" t="s">
        <v>86</v>
      </c>
      <c r="C69" s="42">
        <f>-SUM(C35-C67)</f>
        <v>105000</v>
      </c>
      <c r="F69" s="22"/>
      <c r="G69" s="22"/>
    </row>
    <row r="70" spans="1:7" ht="13.5" thickBot="1" x14ac:dyDescent="0.25">
      <c r="A70" s="22"/>
      <c r="B70" s="22"/>
      <c r="C70" s="43"/>
      <c r="F70" s="22"/>
      <c r="G70" s="22"/>
    </row>
    <row r="71" spans="1:7" x14ac:dyDescent="0.2">
      <c r="A71" s="22"/>
      <c r="B71" s="56" t="s">
        <v>53</v>
      </c>
      <c r="C71" s="57"/>
      <c r="F71" s="22"/>
      <c r="G71" s="22"/>
    </row>
    <row r="72" spans="1:7" x14ac:dyDescent="0.2">
      <c r="A72" s="22"/>
      <c r="B72" s="5" t="s">
        <v>60</v>
      </c>
      <c r="C72" s="44">
        <f>-SUM(C69)</f>
        <v>-105000</v>
      </c>
      <c r="F72" s="22"/>
      <c r="G72" s="22"/>
    </row>
    <row r="73" spans="1:7" ht="18.75" customHeight="1" x14ac:dyDescent="0.2">
      <c r="A73" s="22"/>
      <c r="B73" s="45"/>
      <c r="C73" s="46">
        <v>0</v>
      </c>
      <c r="F73" s="22"/>
      <c r="G73" s="22"/>
    </row>
    <row r="74" spans="1:7" ht="13.5" thickBot="1" x14ac:dyDescent="0.25">
      <c r="A74" s="22"/>
      <c r="B74" s="47" t="s">
        <v>54</v>
      </c>
      <c r="C74" s="48">
        <f>SUM(C72:C73)</f>
        <v>-105000</v>
      </c>
      <c r="F74" s="22"/>
      <c r="G74" s="22"/>
    </row>
    <row r="75" spans="1:7" x14ac:dyDescent="0.2">
      <c r="A75" s="18"/>
      <c r="F75" s="22"/>
      <c r="G75" s="22"/>
    </row>
    <row r="76" spans="1:7" x14ac:dyDescent="0.2">
      <c r="A76" s="18"/>
    </row>
    <row r="77" spans="1:7" x14ac:dyDescent="0.2">
      <c r="A77" s="18"/>
    </row>
    <row r="78" spans="1:7" x14ac:dyDescent="0.2">
      <c r="B78" t="s">
        <v>61</v>
      </c>
    </row>
    <row r="80" spans="1:7" x14ac:dyDescent="0.2">
      <c r="C80" s="49"/>
    </row>
    <row r="81" spans="3:7" x14ac:dyDescent="0.2">
      <c r="C81" s="49" t="s">
        <v>62</v>
      </c>
    </row>
    <row r="87" spans="3:7" x14ac:dyDescent="0.2">
      <c r="F87" s="22"/>
      <c r="G87" s="22"/>
    </row>
    <row r="88" spans="3:7" x14ac:dyDescent="0.2">
      <c r="F88" s="22"/>
      <c r="G88" s="22"/>
    </row>
    <row r="89" spans="3:7" x14ac:dyDescent="0.2">
      <c r="F89" s="50"/>
      <c r="G89" s="51"/>
    </row>
  </sheetData>
  <mergeCells count="1">
    <mergeCell ref="B71:C71"/>
  </mergeCells>
  <pageMargins left="0.55118110236220474" right="0.39370078740157483" top="0.27559055118110237" bottom="0.31496062992125984" header="0.15748031496062992" footer="0.23622047244094491"/>
  <pageSetup paperSize="9" scale="75" orientation="portrait" verticalDpi="300" r:id="rId1"/>
  <headerFooter alignWithMargins="0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9"/>
  <sheetViews>
    <sheetView topLeftCell="A52" zoomScaleNormal="100" workbookViewId="0">
      <selection activeCell="C73" sqref="C73"/>
    </sheetView>
  </sheetViews>
  <sheetFormatPr defaultRowHeight="12.75" x14ac:dyDescent="0.2"/>
  <cols>
    <col min="1" max="1" width="4.85546875" customWidth="1"/>
    <col min="2" max="2" width="74.42578125" customWidth="1"/>
    <col min="3" max="3" width="16.42578125" style="37" customWidth="1"/>
    <col min="4" max="4" width="5" style="17" customWidth="1"/>
    <col min="5" max="5" width="9.140625" style="18"/>
    <col min="6" max="6" width="9.140625" style="17"/>
    <col min="7" max="7" width="15.28515625" style="17" customWidth="1"/>
    <col min="9" max="9" width="11.7109375" bestFit="1" customWidth="1"/>
    <col min="257" max="257" width="4.85546875" customWidth="1"/>
    <col min="258" max="258" width="74.42578125" customWidth="1"/>
    <col min="259" max="259" width="16.42578125" customWidth="1"/>
    <col min="260" max="260" width="5" customWidth="1"/>
    <col min="263" max="263" width="15.28515625" customWidth="1"/>
    <col min="513" max="513" width="4.85546875" customWidth="1"/>
    <col min="514" max="514" width="74.42578125" customWidth="1"/>
    <col min="515" max="515" width="16.42578125" customWidth="1"/>
    <col min="516" max="516" width="5" customWidth="1"/>
    <col min="519" max="519" width="15.28515625" customWidth="1"/>
    <col min="769" max="769" width="4.85546875" customWidth="1"/>
    <col min="770" max="770" width="74.42578125" customWidth="1"/>
    <col min="771" max="771" width="16.42578125" customWidth="1"/>
    <col min="772" max="772" width="5" customWidth="1"/>
    <col min="775" max="775" width="15.28515625" customWidth="1"/>
    <col min="1025" max="1025" width="4.85546875" customWidth="1"/>
    <col min="1026" max="1026" width="74.42578125" customWidth="1"/>
    <col min="1027" max="1027" width="16.42578125" customWidth="1"/>
    <col min="1028" max="1028" width="5" customWidth="1"/>
    <col min="1031" max="1031" width="15.28515625" customWidth="1"/>
    <col min="1281" max="1281" width="4.85546875" customWidth="1"/>
    <col min="1282" max="1282" width="74.42578125" customWidth="1"/>
    <col min="1283" max="1283" width="16.42578125" customWidth="1"/>
    <col min="1284" max="1284" width="5" customWidth="1"/>
    <col min="1287" max="1287" width="15.28515625" customWidth="1"/>
    <col min="1537" max="1537" width="4.85546875" customWidth="1"/>
    <col min="1538" max="1538" width="74.42578125" customWidth="1"/>
    <col min="1539" max="1539" width="16.42578125" customWidth="1"/>
    <col min="1540" max="1540" width="5" customWidth="1"/>
    <col min="1543" max="1543" width="15.28515625" customWidth="1"/>
    <col min="1793" max="1793" width="4.85546875" customWidth="1"/>
    <col min="1794" max="1794" width="74.42578125" customWidth="1"/>
    <col min="1795" max="1795" width="16.42578125" customWidth="1"/>
    <col min="1796" max="1796" width="5" customWidth="1"/>
    <col min="1799" max="1799" width="15.28515625" customWidth="1"/>
    <col min="2049" max="2049" width="4.85546875" customWidth="1"/>
    <col min="2050" max="2050" width="74.42578125" customWidth="1"/>
    <col min="2051" max="2051" width="16.42578125" customWidth="1"/>
    <col min="2052" max="2052" width="5" customWidth="1"/>
    <col min="2055" max="2055" width="15.28515625" customWidth="1"/>
    <col min="2305" max="2305" width="4.85546875" customWidth="1"/>
    <col min="2306" max="2306" width="74.42578125" customWidth="1"/>
    <col min="2307" max="2307" width="16.42578125" customWidth="1"/>
    <col min="2308" max="2308" width="5" customWidth="1"/>
    <col min="2311" max="2311" width="15.28515625" customWidth="1"/>
    <col min="2561" max="2561" width="4.85546875" customWidth="1"/>
    <col min="2562" max="2562" width="74.42578125" customWidth="1"/>
    <col min="2563" max="2563" width="16.42578125" customWidth="1"/>
    <col min="2564" max="2564" width="5" customWidth="1"/>
    <col min="2567" max="2567" width="15.28515625" customWidth="1"/>
    <col min="2817" max="2817" width="4.85546875" customWidth="1"/>
    <col min="2818" max="2818" width="74.42578125" customWidth="1"/>
    <col min="2819" max="2819" width="16.42578125" customWidth="1"/>
    <col min="2820" max="2820" width="5" customWidth="1"/>
    <col min="2823" max="2823" width="15.28515625" customWidth="1"/>
    <col min="3073" max="3073" width="4.85546875" customWidth="1"/>
    <col min="3074" max="3074" width="74.42578125" customWidth="1"/>
    <col min="3075" max="3075" width="16.42578125" customWidth="1"/>
    <col min="3076" max="3076" width="5" customWidth="1"/>
    <col min="3079" max="3079" width="15.28515625" customWidth="1"/>
    <col min="3329" max="3329" width="4.85546875" customWidth="1"/>
    <col min="3330" max="3330" width="74.42578125" customWidth="1"/>
    <col min="3331" max="3331" width="16.42578125" customWidth="1"/>
    <col min="3332" max="3332" width="5" customWidth="1"/>
    <col min="3335" max="3335" width="15.28515625" customWidth="1"/>
    <col min="3585" max="3585" width="4.85546875" customWidth="1"/>
    <col min="3586" max="3586" width="74.42578125" customWidth="1"/>
    <col min="3587" max="3587" width="16.42578125" customWidth="1"/>
    <col min="3588" max="3588" width="5" customWidth="1"/>
    <col min="3591" max="3591" width="15.28515625" customWidth="1"/>
    <col min="3841" max="3841" width="4.85546875" customWidth="1"/>
    <col min="3842" max="3842" width="74.42578125" customWidth="1"/>
    <col min="3843" max="3843" width="16.42578125" customWidth="1"/>
    <col min="3844" max="3844" width="5" customWidth="1"/>
    <col min="3847" max="3847" width="15.28515625" customWidth="1"/>
    <col min="4097" max="4097" width="4.85546875" customWidth="1"/>
    <col min="4098" max="4098" width="74.42578125" customWidth="1"/>
    <col min="4099" max="4099" width="16.42578125" customWidth="1"/>
    <col min="4100" max="4100" width="5" customWidth="1"/>
    <col min="4103" max="4103" width="15.28515625" customWidth="1"/>
    <col min="4353" max="4353" width="4.85546875" customWidth="1"/>
    <col min="4354" max="4354" width="74.42578125" customWidth="1"/>
    <col min="4355" max="4355" width="16.42578125" customWidth="1"/>
    <col min="4356" max="4356" width="5" customWidth="1"/>
    <col min="4359" max="4359" width="15.28515625" customWidth="1"/>
    <col min="4609" max="4609" width="4.85546875" customWidth="1"/>
    <col min="4610" max="4610" width="74.42578125" customWidth="1"/>
    <col min="4611" max="4611" width="16.42578125" customWidth="1"/>
    <col min="4612" max="4612" width="5" customWidth="1"/>
    <col min="4615" max="4615" width="15.28515625" customWidth="1"/>
    <col min="4865" max="4865" width="4.85546875" customWidth="1"/>
    <col min="4866" max="4866" width="74.42578125" customWidth="1"/>
    <col min="4867" max="4867" width="16.42578125" customWidth="1"/>
    <col min="4868" max="4868" width="5" customWidth="1"/>
    <col min="4871" max="4871" width="15.28515625" customWidth="1"/>
    <col min="5121" max="5121" width="4.85546875" customWidth="1"/>
    <col min="5122" max="5122" width="74.42578125" customWidth="1"/>
    <col min="5123" max="5123" width="16.42578125" customWidth="1"/>
    <col min="5124" max="5124" width="5" customWidth="1"/>
    <col min="5127" max="5127" width="15.28515625" customWidth="1"/>
    <col min="5377" max="5377" width="4.85546875" customWidth="1"/>
    <col min="5378" max="5378" width="74.42578125" customWidth="1"/>
    <col min="5379" max="5379" width="16.42578125" customWidth="1"/>
    <col min="5380" max="5380" width="5" customWidth="1"/>
    <col min="5383" max="5383" width="15.28515625" customWidth="1"/>
    <col min="5633" max="5633" width="4.85546875" customWidth="1"/>
    <col min="5634" max="5634" width="74.42578125" customWidth="1"/>
    <col min="5635" max="5635" width="16.42578125" customWidth="1"/>
    <col min="5636" max="5636" width="5" customWidth="1"/>
    <col min="5639" max="5639" width="15.28515625" customWidth="1"/>
    <col min="5889" max="5889" width="4.85546875" customWidth="1"/>
    <col min="5890" max="5890" width="74.42578125" customWidth="1"/>
    <col min="5891" max="5891" width="16.42578125" customWidth="1"/>
    <col min="5892" max="5892" width="5" customWidth="1"/>
    <col min="5895" max="5895" width="15.28515625" customWidth="1"/>
    <col min="6145" max="6145" width="4.85546875" customWidth="1"/>
    <col min="6146" max="6146" width="74.42578125" customWidth="1"/>
    <col min="6147" max="6147" width="16.42578125" customWidth="1"/>
    <col min="6148" max="6148" width="5" customWidth="1"/>
    <col min="6151" max="6151" width="15.28515625" customWidth="1"/>
    <col min="6401" max="6401" width="4.85546875" customWidth="1"/>
    <col min="6402" max="6402" width="74.42578125" customWidth="1"/>
    <col min="6403" max="6403" width="16.42578125" customWidth="1"/>
    <col min="6404" max="6404" width="5" customWidth="1"/>
    <col min="6407" max="6407" width="15.28515625" customWidth="1"/>
    <col min="6657" max="6657" width="4.85546875" customWidth="1"/>
    <col min="6658" max="6658" width="74.42578125" customWidth="1"/>
    <col min="6659" max="6659" width="16.42578125" customWidth="1"/>
    <col min="6660" max="6660" width="5" customWidth="1"/>
    <col min="6663" max="6663" width="15.28515625" customWidth="1"/>
    <col min="6913" max="6913" width="4.85546875" customWidth="1"/>
    <col min="6914" max="6914" width="74.42578125" customWidth="1"/>
    <col min="6915" max="6915" width="16.42578125" customWidth="1"/>
    <col min="6916" max="6916" width="5" customWidth="1"/>
    <col min="6919" max="6919" width="15.28515625" customWidth="1"/>
    <col min="7169" max="7169" width="4.85546875" customWidth="1"/>
    <col min="7170" max="7170" width="74.42578125" customWidth="1"/>
    <col min="7171" max="7171" width="16.42578125" customWidth="1"/>
    <col min="7172" max="7172" width="5" customWidth="1"/>
    <col min="7175" max="7175" width="15.28515625" customWidth="1"/>
    <col min="7425" max="7425" width="4.85546875" customWidth="1"/>
    <col min="7426" max="7426" width="74.42578125" customWidth="1"/>
    <col min="7427" max="7427" width="16.42578125" customWidth="1"/>
    <col min="7428" max="7428" width="5" customWidth="1"/>
    <col min="7431" max="7431" width="15.28515625" customWidth="1"/>
    <col min="7681" max="7681" width="4.85546875" customWidth="1"/>
    <col min="7682" max="7682" width="74.42578125" customWidth="1"/>
    <col min="7683" max="7683" width="16.42578125" customWidth="1"/>
    <col min="7684" max="7684" width="5" customWidth="1"/>
    <col min="7687" max="7687" width="15.28515625" customWidth="1"/>
    <col min="7937" max="7937" width="4.85546875" customWidth="1"/>
    <col min="7938" max="7938" width="74.42578125" customWidth="1"/>
    <col min="7939" max="7939" width="16.42578125" customWidth="1"/>
    <col min="7940" max="7940" width="5" customWidth="1"/>
    <col min="7943" max="7943" width="15.28515625" customWidth="1"/>
    <col min="8193" max="8193" width="4.85546875" customWidth="1"/>
    <col min="8194" max="8194" width="74.42578125" customWidth="1"/>
    <col min="8195" max="8195" width="16.42578125" customWidth="1"/>
    <col min="8196" max="8196" width="5" customWidth="1"/>
    <col min="8199" max="8199" width="15.28515625" customWidth="1"/>
    <col min="8449" max="8449" width="4.85546875" customWidth="1"/>
    <col min="8450" max="8450" width="74.42578125" customWidth="1"/>
    <col min="8451" max="8451" width="16.42578125" customWidth="1"/>
    <col min="8452" max="8452" width="5" customWidth="1"/>
    <col min="8455" max="8455" width="15.28515625" customWidth="1"/>
    <col min="8705" max="8705" width="4.85546875" customWidth="1"/>
    <col min="8706" max="8706" width="74.42578125" customWidth="1"/>
    <col min="8707" max="8707" width="16.42578125" customWidth="1"/>
    <col min="8708" max="8708" width="5" customWidth="1"/>
    <col min="8711" max="8711" width="15.28515625" customWidth="1"/>
    <col min="8961" max="8961" width="4.85546875" customWidth="1"/>
    <col min="8962" max="8962" width="74.42578125" customWidth="1"/>
    <col min="8963" max="8963" width="16.42578125" customWidth="1"/>
    <col min="8964" max="8964" width="5" customWidth="1"/>
    <col min="8967" max="8967" width="15.28515625" customWidth="1"/>
    <col min="9217" max="9217" width="4.85546875" customWidth="1"/>
    <col min="9218" max="9218" width="74.42578125" customWidth="1"/>
    <col min="9219" max="9219" width="16.42578125" customWidth="1"/>
    <col min="9220" max="9220" width="5" customWidth="1"/>
    <col min="9223" max="9223" width="15.28515625" customWidth="1"/>
    <col min="9473" max="9473" width="4.85546875" customWidth="1"/>
    <col min="9474" max="9474" width="74.42578125" customWidth="1"/>
    <col min="9475" max="9475" width="16.42578125" customWidth="1"/>
    <col min="9476" max="9476" width="5" customWidth="1"/>
    <col min="9479" max="9479" width="15.28515625" customWidth="1"/>
    <col min="9729" max="9729" width="4.85546875" customWidth="1"/>
    <col min="9730" max="9730" width="74.42578125" customWidth="1"/>
    <col min="9731" max="9731" width="16.42578125" customWidth="1"/>
    <col min="9732" max="9732" width="5" customWidth="1"/>
    <col min="9735" max="9735" width="15.28515625" customWidth="1"/>
    <col min="9985" max="9985" width="4.85546875" customWidth="1"/>
    <col min="9986" max="9986" width="74.42578125" customWidth="1"/>
    <col min="9987" max="9987" width="16.42578125" customWidth="1"/>
    <col min="9988" max="9988" width="5" customWidth="1"/>
    <col min="9991" max="9991" width="15.28515625" customWidth="1"/>
    <col min="10241" max="10241" width="4.85546875" customWidth="1"/>
    <col min="10242" max="10242" width="74.42578125" customWidth="1"/>
    <col min="10243" max="10243" width="16.42578125" customWidth="1"/>
    <col min="10244" max="10244" width="5" customWidth="1"/>
    <col min="10247" max="10247" width="15.28515625" customWidth="1"/>
    <col min="10497" max="10497" width="4.85546875" customWidth="1"/>
    <col min="10498" max="10498" width="74.42578125" customWidth="1"/>
    <col min="10499" max="10499" width="16.42578125" customWidth="1"/>
    <col min="10500" max="10500" width="5" customWidth="1"/>
    <col min="10503" max="10503" width="15.28515625" customWidth="1"/>
    <col min="10753" max="10753" width="4.85546875" customWidth="1"/>
    <col min="10754" max="10754" width="74.42578125" customWidth="1"/>
    <col min="10755" max="10755" width="16.42578125" customWidth="1"/>
    <col min="10756" max="10756" width="5" customWidth="1"/>
    <col min="10759" max="10759" width="15.28515625" customWidth="1"/>
    <col min="11009" max="11009" width="4.85546875" customWidth="1"/>
    <col min="11010" max="11010" width="74.42578125" customWidth="1"/>
    <col min="11011" max="11011" width="16.42578125" customWidth="1"/>
    <col min="11012" max="11012" width="5" customWidth="1"/>
    <col min="11015" max="11015" width="15.28515625" customWidth="1"/>
    <col min="11265" max="11265" width="4.85546875" customWidth="1"/>
    <col min="11266" max="11266" width="74.42578125" customWidth="1"/>
    <col min="11267" max="11267" width="16.42578125" customWidth="1"/>
    <col min="11268" max="11268" width="5" customWidth="1"/>
    <col min="11271" max="11271" width="15.28515625" customWidth="1"/>
    <col min="11521" max="11521" width="4.85546875" customWidth="1"/>
    <col min="11522" max="11522" width="74.42578125" customWidth="1"/>
    <col min="11523" max="11523" width="16.42578125" customWidth="1"/>
    <col min="11524" max="11524" width="5" customWidth="1"/>
    <col min="11527" max="11527" width="15.28515625" customWidth="1"/>
    <col min="11777" max="11777" width="4.85546875" customWidth="1"/>
    <col min="11778" max="11778" width="74.42578125" customWidth="1"/>
    <col min="11779" max="11779" width="16.42578125" customWidth="1"/>
    <col min="11780" max="11780" width="5" customWidth="1"/>
    <col min="11783" max="11783" width="15.28515625" customWidth="1"/>
    <col min="12033" max="12033" width="4.85546875" customWidth="1"/>
    <col min="12034" max="12034" width="74.42578125" customWidth="1"/>
    <col min="12035" max="12035" width="16.42578125" customWidth="1"/>
    <col min="12036" max="12036" width="5" customWidth="1"/>
    <col min="12039" max="12039" width="15.28515625" customWidth="1"/>
    <col min="12289" max="12289" width="4.85546875" customWidth="1"/>
    <col min="12290" max="12290" width="74.42578125" customWidth="1"/>
    <col min="12291" max="12291" width="16.42578125" customWidth="1"/>
    <col min="12292" max="12292" width="5" customWidth="1"/>
    <col min="12295" max="12295" width="15.28515625" customWidth="1"/>
    <col min="12545" max="12545" width="4.85546875" customWidth="1"/>
    <col min="12546" max="12546" width="74.42578125" customWidth="1"/>
    <col min="12547" max="12547" width="16.42578125" customWidth="1"/>
    <col min="12548" max="12548" width="5" customWidth="1"/>
    <col min="12551" max="12551" width="15.28515625" customWidth="1"/>
    <col min="12801" max="12801" width="4.85546875" customWidth="1"/>
    <col min="12802" max="12802" width="74.42578125" customWidth="1"/>
    <col min="12803" max="12803" width="16.42578125" customWidth="1"/>
    <col min="12804" max="12804" width="5" customWidth="1"/>
    <col min="12807" max="12807" width="15.28515625" customWidth="1"/>
    <col min="13057" max="13057" width="4.85546875" customWidth="1"/>
    <col min="13058" max="13058" width="74.42578125" customWidth="1"/>
    <col min="13059" max="13059" width="16.42578125" customWidth="1"/>
    <col min="13060" max="13060" width="5" customWidth="1"/>
    <col min="13063" max="13063" width="15.28515625" customWidth="1"/>
    <col min="13313" max="13313" width="4.85546875" customWidth="1"/>
    <col min="13314" max="13314" width="74.42578125" customWidth="1"/>
    <col min="13315" max="13315" width="16.42578125" customWidth="1"/>
    <col min="13316" max="13316" width="5" customWidth="1"/>
    <col min="13319" max="13319" width="15.28515625" customWidth="1"/>
    <col min="13569" max="13569" width="4.85546875" customWidth="1"/>
    <col min="13570" max="13570" width="74.42578125" customWidth="1"/>
    <col min="13571" max="13571" width="16.42578125" customWidth="1"/>
    <col min="13572" max="13572" width="5" customWidth="1"/>
    <col min="13575" max="13575" width="15.28515625" customWidth="1"/>
    <col min="13825" max="13825" width="4.85546875" customWidth="1"/>
    <col min="13826" max="13826" width="74.42578125" customWidth="1"/>
    <col min="13827" max="13827" width="16.42578125" customWidth="1"/>
    <col min="13828" max="13828" width="5" customWidth="1"/>
    <col min="13831" max="13831" width="15.28515625" customWidth="1"/>
    <col min="14081" max="14081" width="4.85546875" customWidth="1"/>
    <col min="14082" max="14082" width="74.42578125" customWidth="1"/>
    <col min="14083" max="14083" width="16.42578125" customWidth="1"/>
    <col min="14084" max="14084" width="5" customWidth="1"/>
    <col min="14087" max="14087" width="15.28515625" customWidth="1"/>
    <col min="14337" max="14337" width="4.85546875" customWidth="1"/>
    <col min="14338" max="14338" width="74.42578125" customWidth="1"/>
    <col min="14339" max="14339" width="16.42578125" customWidth="1"/>
    <col min="14340" max="14340" width="5" customWidth="1"/>
    <col min="14343" max="14343" width="15.28515625" customWidth="1"/>
    <col min="14593" max="14593" width="4.85546875" customWidth="1"/>
    <col min="14594" max="14594" width="74.42578125" customWidth="1"/>
    <col min="14595" max="14595" width="16.42578125" customWidth="1"/>
    <col min="14596" max="14596" width="5" customWidth="1"/>
    <col min="14599" max="14599" width="15.28515625" customWidth="1"/>
    <col min="14849" max="14849" width="4.85546875" customWidth="1"/>
    <col min="14850" max="14850" width="74.42578125" customWidth="1"/>
    <col min="14851" max="14851" width="16.42578125" customWidth="1"/>
    <col min="14852" max="14852" width="5" customWidth="1"/>
    <col min="14855" max="14855" width="15.28515625" customWidth="1"/>
    <col min="15105" max="15105" width="4.85546875" customWidth="1"/>
    <col min="15106" max="15106" width="74.42578125" customWidth="1"/>
    <col min="15107" max="15107" width="16.42578125" customWidth="1"/>
    <col min="15108" max="15108" width="5" customWidth="1"/>
    <col min="15111" max="15111" width="15.28515625" customWidth="1"/>
    <col min="15361" max="15361" width="4.85546875" customWidth="1"/>
    <col min="15362" max="15362" width="74.42578125" customWidth="1"/>
    <col min="15363" max="15363" width="16.42578125" customWidth="1"/>
    <col min="15364" max="15364" width="5" customWidth="1"/>
    <col min="15367" max="15367" width="15.28515625" customWidth="1"/>
    <col min="15617" max="15617" width="4.85546875" customWidth="1"/>
    <col min="15618" max="15618" width="74.42578125" customWidth="1"/>
    <col min="15619" max="15619" width="16.42578125" customWidth="1"/>
    <col min="15620" max="15620" width="5" customWidth="1"/>
    <col min="15623" max="15623" width="15.28515625" customWidth="1"/>
    <col min="15873" max="15873" width="4.85546875" customWidth="1"/>
    <col min="15874" max="15874" width="74.42578125" customWidth="1"/>
    <col min="15875" max="15875" width="16.42578125" customWidth="1"/>
    <col min="15876" max="15876" width="5" customWidth="1"/>
    <col min="15879" max="15879" width="15.28515625" customWidth="1"/>
    <col min="16129" max="16129" width="4.85546875" customWidth="1"/>
    <col min="16130" max="16130" width="74.42578125" customWidth="1"/>
    <col min="16131" max="16131" width="16.42578125" customWidth="1"/>
    <col min="16132" max="16132" width="5" customWidth="1"/>
    <col min="16135" max="16135" width="15.28515625" customWidth="1"/>
  </cols>
  <sheetData>
    <row r="1" spans="1:7" ht="15" x14ac:dyDescent="0.2">
      <c r="A1" s="11"/>
      <c r="B1" s="13" t="s">
        <v>84</v>
      </c>
      <c r="C1" s="15"/>
      <c r="F1" s="19"/>
      <c r="G1" s="19"/>
    </row>
    <row r="2" spans="1:7" ht="15.75" thickBot="1" x14ac:dyDescent="0.25">
      <c r="A2" s="12"/>
      <c r="B2" s="14"/>
      <c r="C2" s="16"/>
      <c r="F2" s="19"/>
      <c r="G2" s="19"/>
    </row>
    <row r="3" spans="1:7" s="18" customFormat="1" x14ac:dyDescent="0.2">
      <c r="A3" s="1"/>
      <c r="B3" s="20" t="s">
        <v>0</v>
      </c>
      <c r="C3" s="21">
        <v>2021</v>
      </c>
      <c r="D3" s="22"/>
      <c r="E3" s="22"/>
      <c r="F3" s="22"/>
      <c r="G3" s="22"/>
    </row>
    <row r="4" spans="1:7" x14ac:dyDescent="0.2">
      <c r="A4" s="2">
        <v>1</v>
      </c>
      <c r="B4" s="23" t="s">
        <v>1</v>
      </c>
      <c r="C4" s="24">
        <v>783000</v>
      </c>
      <c r="D4" s="25"/>
      <c r="E4" s="4">
        <v>4121</v>
      </c>
    </row>
    <row r="5" spans="1:7" x14ac:dyDescent="0.2">
      <c r="A5" s="5"/>
      <c r="B5" s="26" t="s">
        <v>2</v>
      </c>
      <c r="C5" s="27">
        <v>7000</v>
      </c>
      <c r="D5" s="25"/>
      <c r="E5" s="4"/>
    </row>
    <row r="6" spans="1:7" x14ac:dyDescent="0.2">
      <c r="A6" s="5"/>
      <c r="B6" s="26" t="s">
        <v>3</v>
      </c>
      <c r="C6" s="27">
        <v>28000</v>
      </c>
      <c r="D6" s="25"/>
      <c r="E6" s="4"/>
    </row>
    <row r="7" spans="1:7" x14ac:dyDescent="0.2">
      <c r="A7" s="5"/>
      <c r="B7" s="26" t="s">
        <v>4</v>
      </c>
      <c r="C7" s="27">
        <v>28000</v>
      </c>
      <c r="D7" s="25"/>
      <c r="E7" s="4"/>
    </row>
    <row r="8" spans="1:7" x14ac:dyDescent="0.2">
      <c r="A8" s="5"/>
      <c r="B8" s="26" t="s">
        <v>5</v>
      </c>
      <c r="C8" s="27">
        <v>65000</v>
      </c>
      <c r="D8" s="25"/>
      <c r="E8" s="4"/>
    </row>
    <row r="9" spans="1:7" x14ac:dyDescent="0.2">
      <c r="A9" s="5"/>
      <c r="B9" s="26" t="s">
        <v>6</v>
      </c>
      <c r="C9" s="27">
        <v>42000</v>
      </c>
      <c r="D9" s="25"/>
      <c r="E9" s="4"/>
    </row>
    <row r="10" spans="1:7" x14ac:dyDescent="0.2">
      <c r="A10" s="5"/>
      <c r="B10" s="26" t="s">
        <v>7</v>
      </c>
      <c r="C10" s="27">
        <v>7000</v>
      </c>
      <c r="D10" s="25"/>
      <c r="E10" s="4"/>
    </row>
    <row r="11" spans="1:7" x14ac:dyDescent="0.2">
      <c r="A11" s="5"/>
      <c r="B11" s="26" t="s">
        <v>8</v>
      </c>
      <c r="C11" s="27">
        <v>65000</v>
      </c>
      <c r="D11" s="25"/>
      <c r="E11" s="4"/>
    </row>
    <row r="12" spans="1:7" x14ac:dyDescent="0.2">
      <c r="A12" s="5"/>
      <c r="B12" s="26" t="s">
        <v>9</v>
      </c>
      <c r="C12" s="27">
        <v>168000</v>
      </c>
      <c r="D12" s="25"/>
      <c r="E12" s="4"/>
    </row>
    <row r="13" spans="1:7" x14ac:dyDescent="0.2">
      <c r="A13" s="5"/>
      <c r="B13" s="26" t="s">
        <v>10</v>
      </c>
      <c r="C13" s="27">
        <v>168000</v>
      </c>
      <c r="D13" s="25"/>
      <c r="E13" s="4"/>
    </row>
    <row r="14" spans="1:7" x14ac:dyDescent="0.2">
      <c r="A14" s="5"/>
      <c r="B14" s="26" t="s">
        <v>11</v>
      </c>
      <c r="C14" s="27">
        <v>28000</v>
      </c>
      <c r="D14" s="25"/>
      <c r="E14" s="4"/>
    </row>
    <row r="15" spans="1:7" x14ac:dyDescent="0.2">
      <c r="A15" s="5"/>
      <c r="B15" s="26" t="s">
        <v>12</v>
      </c>
      <c r="C15" s="27">
        <v>42000</v>
      </c>
      <c r="D15" s="25"/>
      <c r="E15" s="4"/>
    </row>
    <row r="16" spans="1:7" x14ac:dyDescent="0.2">
      <c r="A16" s="5"/>
      <c r="B16" s="26" t="s">
        <v>13</v>
      </c>
      <c r="C16" s="27">
        <v>65000</v>
      </c>
      <c r="D16" s="25"/>
      <c r="E16" s="4"/>
    </row>
    <row r="17" spans="1:17" x14ac:dyDescent="0.2">
      <c r="A17" s="5"/>
      <c r="B17" s="26" t="s">
        <v>14</v>
      </c>
      <c r="C17" s="27">
        <v>42000</v>
      </c>
      <c r="D17" s="25"/>
      <c r="E17" s="4"/>
    </row>
    <row r="18" spans="1:17" x14ac:dyDescent="0.2">
      <c r="A18" s="5"/>
      <c r="B18" s="26" t="s">
        <v>15</v>
      </c>
      <c r="C18" s="27">
        <v>28000</v>
      </c>
      <c r="D18" s="25"/>
      <c r="E18" s="4"/>
      <c r="I18" s="52"/>
    </row>
    <row r="19" spans="1:17" x14ac:dyDescent="0.2">
      <c r="A19" s="2"/>
      <c r="B19" s="23" t="s">
        <v>55</v>
      </c>
      <c r="C19" s="24">
        <v>0</v>
      </c>
      <c r="D19" s="25"/>
      <c r="E19" s="4">
        <v>4121</v>
      </c>
    </row>
    <row r="20" spans="1:17" x14ac:dyDescent="0.2">
      <c r="A20" s="2">
        <v>2</v>
      </c>
      <c r="B20" s="23" t="s">
        <v>16</v>
      </c>
      <c r="C20" s="24">
        <v>0</v>
      </c>
      <c r="D20" s="25"/>
      <c r="E20" s="4">
        <v>2141</v>
      </c>
      <c r="F20" s="28"/>
      <c r="G20" s="28"/>
    </row>
    <row r="21" spans="1:17" x14ac:dyDescent="0.2">
      <c r="A21" s="2">
        <v>3</v>
      </c>
      <c r="B21" s="23" t="s">
        <v>17</v>
      </c>
      <c r="C21" s="24">
        <v>0</v>
      </c>
      <c r="D21" s="25"/>
      <c r="E21" s="4">
        <v>2133</v>
      </c>
      <c r="F21" s="28"/>
      <c r="G21" s="28"/>
      <c r="J21" s="29"/>
    </row>
    <row r="22" spans="1:17" x14ac:dyDescent="0.2">
      <c r="A22" s="2">
        <v>4</v>
      </c>
      <c r="B22" s="23" t="s">
        <v>18</v>
      </c>
      <c r="C22" s="24">
        <v>0</v>
      </c>
      <c r="D22" s="25"/>
      <c r="E22" s="4">
        <v>4218</v>
      </c>
      <c r="F22" s="28"/>
      <c r="G22" s="28"/>
      <c r="J22" s="30"/>
      <c r="K22" s="31"/>
      <c r="L22" s="31"/>
      <c r="M22" s="31"/>
      <c r="N22" s="31"/>
      <c r="O22" s="31"/>
      <c r="P22" s="31"/>
      <c r="Q22" s="31"/>
    </row>
    <row r="23" spans="1:17" x14ac:dyDescent="0.2">
      <c r="A23" s="2">
        <v>5</v>
      </c>
      <c r="B23" s="23" t="s">
        <v>19</v>
      </c>
      <c r="C23" s="24">
        <v>0</v>
      </c>
      <c r="D23" s="25"/>
      <c r="E23" s="4">
        <v>4118</v>
      </c>
      <c r="F23" s="28"/>
      <c r="G23" s="28"/>
      <c r="J23" s="30"/>
      <c r="K23" s="31"/>
      <c r="L23" s="31"/>
      <c r="M23" s="31"/>
      <c r="N23" s="31"/>
      <c r="O23" s="31"/>
      <c r="P23" s="31"/>
      <c r="Q23" s="31"/>
    </row>
    <row r="24" spans="1:17" s="18" customFormat="1" x14ac:dyDescent="0.2">
      <c r="A24" s="2">
        <v>6</v>
      </c>
      <c r="B24" s="23" t="s">
        <v>20</v>
      </c>
      <c r="C24" s="24">
        <v>300000</v>
      </c>
      <c r="D24" s="32"/>
      <c r="E24" s="4">
        <v>4122</v>
      </c>
      <c r="F24" s="28"/>
      <c r="G24" s="28"/>
    </row>
    <row r="25" spans="1:17" s="18" customFormat="1" x14ac:dyDescent="0.2">
      <c r="A25" s="2">
        <v>7</v>
      </c>
      <c r="B25" s="23" t="s">
        <v>21</v>
      </c>
      <c r="C25" s="24">
        <v>1000</v>
      </c>
      <c r="D25" s="32"/>
      <c r="E25" s="4">
        <v>2143</v>
      </c>
      <c r="F25" s="28"/>
      <c r="G25" s="28"/>
    </row>
    <row r="26" spans="1:17" s="18" customFormat="1" x14ac:dyDescent="0.2">
      <c r="A26" s="6">
        <v>8</v>
      </c>
      <c r="B26" s="33" t="s">
        <v>22</v>
      </c>
      <c r="C26" s="34">
        <v>0</v>
      </c>
      <c r="D26" s="32"/>
      <c r="E26" s="4">
        <v>4223</v>
      </c>
      <c r="F26" s="28"/>
      <c r="G26" s="28"/>
    </row>
    <row r="27" spans="1:17" s="18" customFormat="1" x14ac:dyDescent="0.2">
      <c r="A27" s="6">
        <v>9</v>
      </c>
      <c r="B27" s="33" t="s">
        <v>23</v>
      </c>
      <c r="C27" s="34">
        <v>0</v>
      </c>
      <c r="D27" s="32"/>
      <c r="E27" s="4">
        <v>4123</v>
      </c>
      <c r="F27" s="28"/>
      <c r="G27" s="28"/>
    </row>
    <row r="28" spans="1:17" s="18" customFormat="1" x14ac:dyDescent="0.2">
      <c r="A28" s="6">
        <v>10</v>
      </c>
      <c r="B28" s="7" t="s">
        <v>24</v>
      </c>
      <c r="C28" s="34">
        <v>0</v>
      </c>
      <c r="D28" s="32"/>
      <c r="E28" s="4">
        <v>4233</v>
      </c>
      <c r="F28" s="28"/>
      <c r="G28" s="28"/>
    </row>
    <row r="29" spans="1:17" s="18" customFormat="1" x14ac:dyDescent="0.2">
      <c r="A29" s="6">
        <v>11</v>
      </c>
      <c r="B29" s="33" t="s">
        <v>25</v>
      </c>
      <c r="C29" s="34">
        <v>0</v>
      </c>
      <c r="D29" s="32"/>
      <c r="E29" s="4">
        <v>4153</v>
      </c>
      <c r="F29" s="28"/>
      <c r="G29" s="28"/>
    </row>
    <row r="30" spans="1:17" s="18" customFormat="1" x14ac:dyDescent="0.2">
      <c r="A30" s="6">
        <v>12</v>
      </c>
      <c r="B30" s="33" t="s">
        <v>56</v>
      </c>
      <c r="C30" s="34">
        <v>0</v>
      </c>
      <c r="D30" s="32"/>
      <c r="E30" s="4">
        <v>4232</v>
      </c>
      <c r="F30" s="28"/>
      <c r="G30" s="28"/>
    </row>
    <row r="31" spans="1:17" s="18" customFormat="1" x14ac:dyDescent="0.2">
      <c r="A31" s="6">
        <v>13</v>
      </c>
      <c r="B31" s="33" t="s">
        <v>26</v>
      </c>
      <c r="C31" s="34">
        <v>0</v>
      </c>
      <c r="D31" s="32"/>
      <c r="E31" s="4">
        <v>4152</v>
      </c>
      <c r="F31" s="28"/>
      <c r="G31" s="28"/>
    </row>
    <row r="32" spans="1:17" s="18" customFormat="1" x14ac:dyDescent="0.2">
      <c r="A32" s="6">
        <v>14</v>
      </c>
      <c r="B32" s="33" t="s">
        <v>27</v>
      </c>
      <c r="C32" s="34">
        <v>0</v>
      </c>
      <c r="D32" s="32"/>
      <c r="E32" s="4">
        <v>2324</v>
      </c>
      <c r="F32" s="28"/>
      <c r="G32" s="28"/>
    </row>
    <row r="33" spans="1:7" s="18" customFormat="1" x14ac:dyDescent="0.2">
      <c r="A33" s="6">
        <v>15</v>
      </c>
      <c r="B33" s="33" t="s">
        <v>28</v>
      </c>
      <c r="C33" s="34">
        <v>7000</v>
      </c>
      <c r="D33" s="32"/>
      <c r="E33" s="4">
        <v>2111</v>
      </c>
      <c r="F33" s="28"/>
      <c r="G33" s="28"/>
    </row>
    <row r="34" spans="1:7" s="18" customFormat="1" x14ac:dyDescent="0.2">
      <c r="A34" s="6">
        <v>16</v>
      </c>
      <c r="B34" s="7" t="s">
        <v>70</v>
      </c>
      <c r="C34" s="34"/>
      <c r="D34" s="32"/>
      <c r="E34" s="4">
        <v>4116</v>
      </c>
      <c r="F34" s="28"/>
      <c r="G34" s="28"/>
    </row>
    <row r="35" spans="1:7" ht="13.5" thickBot="1" x14ac:dyDescent="0.25">
      <c r="A35" s="8"/>
      <c r="B35" s="35" t="s">
        <v>29</v>
      </c>
      <c r="C35" s="36">
        <f>SUM(C4+C19+C20+C21+C22+C23+C24+C25+C26+C27+C28+C29+C30+C31+C32+C33)</f>
        <v>1091000</v>
      </c>
      <c r="E35" s="22"/>
      <c r="F35" s="22"/>
      <c r="G35" s="22"/>
    </row>
    <row r="36" spans="1:7" x14ac:dyDescent="0.2">
      <c r="A36" s="18"/>
      <c r="F36" s="22"/>
      <c r="G36" s="22"/>
    </row>
    <row r="37" spans="1:7" ht="13.5" thickBot="1" x14ac:dyDescent="0.25">
      <c r="A37" s="18"/>
      <c r="F37" s="22"/>
      <c r="G37" s="22"/>
    </row>
    <row r="38" spans="1:7" s="18" customFormat="1" x14ac:dyDescent="0.2">
      <c r="A38" s="1"/>
      <c r="B38" s="20" t="s">
        <v>30</v>
      </c>
      <c r="C38" s="21">
        <v>2021</v>
      </c>
      <c r="D38" s="22"/>
      <c r="E38" s="22"/>
      <c r="F38" s="22"/>
      <c r="G38" s="22"/>
    </row>
    <row r="39" spans="1:7" x14ac:dyDescent="0.2">
      <c r="A39" s="2">
        <v>1</v>
      </c>
      <c r="B39" s="23" t="s">
        <v>31</v>
      </c>
      <c r="C39" s="24">
        <v>61000</v>
      </c>
      <c r="D39" s="25"/>
      <c r="E39" s="4">
        <v>5166</v>
      </c>
      <c r="F39" s="22"/>
      <c r="G39" s="22"/>
    </row>
    <row r="40" spans="1:7" s="18" customFormat="1" x14ac:dyDescent="0.2">
      <c r="A40" s="2">
        <v>2</v>
      </c>
      <c r="B40" s="23" t="s">
        <v>32</v>
      </c>
      <c r="C40" s="24">
        <v>396000</v>
      </c>
      <c r="D40" s="32"/>
      <c r="E40" s="4">
        <v>5011</v>
      </c>
      <c r="F40" s="22"/>
      <c r="G40" s="22"/>
    </row>
    <row r="41" spans="1:7" s="18" customFormat="1" x14ac:dyDescent="0.2">
      <c r="A41" s="2">
        <v>3</v>
      </c>
      <c r="B41" s="23" t="s">
        <v>33</v>
      </c>
      <c r="C41" s="24">
        <v>0</v>
      </c>
      <c r="D41" s="32"/>
      <c r="E41" s="4">
        <v>5011</v>
      </c>
      <c r="F41" s="22"/>
      <c r="G41" s="22"/>
    </row>
    <row r="42" spans="1:7" x14ac:dyDescent="0.2">
      <c r="A42" s="2">
        <v>4</v>
      </c>
      <c r="B42" s="23" t="s">
        <v>34</v>
      </c>
      <c r="C42" s="24">
        <v>25000</v>
      </c>
      <c r="D42" s="25"/>
      <c r="E42" s="4">
        <v>5175</v>
      </c>
      <c r="F42" s="22"/>
      <c r="G42" s="22"/>
    </row>
    <row r="43" spans="1:7" x14ac:dyDescent="0.2">
      <c r="A43" s="2">
        <v>5</v>
      </c>
      <c r="B43" s="23" t="s">
        <v>35</v>
      </c>
      <c r="C43" s="24">
        <v>6000</v>
      </c>
      <c r="D43" s="25"/>
      <c r="E43" s="4">
        <v>5163</v>
      </c>
      <c r="F43" s="22"/>
      <c r="G43" s="22"/>
    </row>
    <row r="44" spans="1:7" x14ac:dyDescent="0.2">
      <c r="A44" s="2">
        <v>6</v>
      </c>
      <c r="B44" s="23" t="s">
        <v>57</v>
      </c>
      <c r="C44" s="24">
        <v>0</v>
      </c>
      <c r="D44" s="25"/>
      <c r="E44" s="4">
        <v>5021</v>
      </c>
      <c r="F44" s="22"/>
      <c r="G44" s="22"/>
    </row>
    <row r="45" spans="1:7" s="18" customFormat="1" x14ac:dyDescent="0.2">
      <c r="A45" s="2">
        <v>7</v>
      </c>
      <c r="B45" s="23" t="s">
        <v>58</v>
      </c>
      <c r="C45" s="24">
        <f>SUM(C46:C48)</f>
        <v>425000</v>
      </c>
      <c r="D45" s="32"/>
      <c r="E45" s="4">
        <v>5169</v>
      </c>
      <c r="F45" s="22"/>
      <c r="G45" s="38"/>
    </row>
    <row r="46" spans="1:7" s="18" customFormat="1" x14ac:dyDescent="0.2">
      <c r="A46" s="9">
        <v>7</v>
      </c>
      <c r="B46" s="39" t="s">
        <v>36</v>
      </c>
      <c r="C46" s="38">
        <v>125000</v>
      </c>
      <c r="D46" s="32"/>
      <c r="E46" s="4"/>
      <c r="F46" s="22"/>
      <c r="G46" s="22"/>
    </row>
    <row r="47" spans="1:7" s="18" customFormat="1" x14ac:dyDescent="0.2">
      <c r="A47" s="9">
        <v>7</v>
      </c>
      <c r="B47" s="39" t="s">
        <v>37</v>
      </c>
      <c r="C47" s="38">
        <v>140000</v>
      </c>
      <c r="D47" s="32"/>
      <c r="E47" s="4"/>
      <c r="F47" s="22"/>
      <c r="G47" s="22"/>
    </row>
    <row r="48" spans="1:7" s="18" customFormat="1" x14ac:dyDescent="0.2">
      <c r="A48" s="9">
        <v>7</v>
      </c>
      <c r="B48" s="10" t="s">
        <v>82</v>
      </c>
      <c r="C48" s="38">
        <v>160000</v>
      </c>
      <c r="D48" s="32"/>
      <c r="E48" s="4"/>
      <c r="F48" s="22"/>
      <c r="G48" s="22"/>
    </row>
    <row r="49" spans="1:7" s="18" customFormat="1" ht="25.5" x14ac:dyDescent="0.2">
      <c r="A49" s="2">
        <v>8</v>
      </c>
      <c r="B49" s="3" t="s">
        <v>59</v>
      </c>
      <c r="C49" s="24">
        <v>0</v>
      </c>
      <c r="D49" s="32"/>
      <c r="E49" s="4">
        <v>6119</v>
      </c>
      <c r="F49" s="22"/>
      <c r="G49" s="22"/>
    </row>
    <row r="50" spans="1:7" s="18" customFormat="1" x14ac:dyDescent="0.2">
      <c r="A50" s="2">
        <v>9</v>
      </c>
      <c r="B50" s="3" t="s">
        <v>39</v>
      </c>
      <c r="C50" s="24">
        <v>0</v>
      </c>
      <c r="D50" s="32"/>
      <c r="E50" s="4">
        <v>6121</v>
      </c>
      <c r="F50" s="22"/>
      <c r="G50" s="22"/>
    </row>
    <row r="51" spans="1:7" s="18" customFormat="1" x14ac:dyDescent="0.2">
      <c r="A51" s="2">
        <v>10</v>
      </c>
      <c r="B51" s="23" t="s">
        <v>40</v>
      </c>
      <c r="C51" s="24">
        <v>12000</v>
      </c>
      <c r="D51" s="32"/>
      <c r="E51" s="4">
        <v>5173</v>
      </c>
      <c r="F51" s="22"/>
      <c r="G51" s="22"/>
    </row>
    <row r="52" spans="1:7" s="18" customFormat="1" x14ac:dyDescent="0.2">
      <c r="A52" s="2">
        <v>11</v>
      </c>
      <c r="B52" s="23" t="s">
        <v>41</v>
      </c>
      <c r="C52" s="24">
        <v>1000</v>
      </c>
      <c r="D52" s="32"/>
      <c r="E52" s="4">
        <v>5142</v>
      </c>
      <c r="F52" s="22"/>
      <c r="G52" s="22"/>
    </row>
    <row r="53" spans="1:7" s="18" customFormat="1" x14ac:dyDescent="0.2">
      <c r="A53" s="2">
        <v>12</v>
      </c>
      <c r="B53" s="23" t="s">
        <v>42</v>
      </c>
      <c r="C53" s="24">
        <v>99000</v>
      </c>
      <c r="D53" s="32"/>
      <c r="E53" s="4">
        <v>5031</v>
      </c>
      <c r="F53" s="22"/>
      <c r="G53" s="22"/>
    </row>
    <row r="54" spans="1:7" s="18" customFormat="1" x14ac:dyDescent="0.2">
      <c r="A54" s="2">
        <v>13</v>
      </c>
      <c r="B54" s="23" t="s">
        <v>43</v>
      </c>
      <c r="C54" s="24">
        <v>36000</v>
      </c>
      <c r="D54" s="32"/>
      <c r="E54" s="4">
        <v>5032</v>
      </c>
      <c r="F54" s="22"/>
      <c r="G54" s="22"/>
    </row>
    <row r="55" spans="1:7" s="18" customFormat="1" x14ac:dyDescent="0.2">
      <c r="A55" s="2">
        <v>14</v>
      </c>
      <c r="B55" s="23" t="s">
        <v>44</v>
      </c>
      <c r="C55" s="24">
        <v>2500</v>
      </c>
      <c r="D55" s="32"/>
      <c r="E55" s="4">
        <v>5038</v>
      </c>
      <c r="F55" s="22"/>
      <c r="G55" s="22"/>
    </row>
    <row r="56" spans="1:7" s="18" customFormat="1" x14ac:dyDescent="0.2">
      <c r="A56" s="2">
        <v>15</v>
      </c>
      <c r="B56" s="23" t="s">
        <v>45</v>
      </c>
      <c r="C56" s="24">
        <v>500</v>
      </c>
      <c r="D56" s="32"/>
      <c r="E56" s="4">
        <v>5362</v>
      </c>
      <c r="F56" s="22"/>
      <c r="G56" s="22"/>
    </row>
    <row r="57" spans="1:7" s="18" customFormat="1" x14ac:dyDescent="0.2">
      <c r="A57" s="2">
        <v>16</v>
      </c>
      <c r="B57" s="23" t="s">
        <v>46</v>
      </c>
      <c r="C57" s="24">
        <v>20000</v>
      </c>
      <c r="D57" s="32"/>
      <c r="E57" s="4">
        <v>5162</v>
      </c>
      <c r="F57" s="22"/>
      <c r="G57" s="22"/>
    </row>
    <row r="58" spans="1:7" s="18" customFormat="1" x14ac:dyDescent="0.2">
      <c r="A58" s="2">
        <v>17</v>
      </c>
      <c r="B58" s="23" t="s">
        <v>47</v>
      </c>
      <c r="C58" s="24">
        <v>0</v>
      </c>
      <c r="D58" s="32"/>
      <c r="E58" s="4">
        <v>6130</v>
      </c>
      <c r="F58" s="22"/>
      <c r="G58" s="22"/>
    </row>
    <row r="59" spans="1:7" s="18" customFormat="1" x14ac:dyDescent="0.2">
      <c r="A59" s="2">
        <v>18</v>
      </c>
      <c r="B59" s="23" t="s">
        <v>48</v>
      </c>
      <c r="C59" s="24">
        <v>0</v>
      </c>
      <c r="D59" s="32"/>
      <c r="E59" s="4">
        <v>5141</v>
      </c>
      <c r="F59" s="22"/>
      <c r="G59" s="22"/>
    </row>
    <row r="60" spans="1:7" s="18" customFormat="1" x14ac:dyDescent="0.2">
      <c r="A60" s="2">
        <v>19</v>
      </c>
      <c r="B60" s="23" t="s">
        <v>49</v>
      </c>
      <c r="C60" s="24">
        <v>13000</v>
      </c>
      <c r="D60" s="32"/>
      <c r="E60" s="4">
        <v>5139</v>
      </c>
      <c r="F60" s="22"/>
      <c r="G60" s="22"/>
    </row>
    <row r="61" spans="1:7" s="18" customFormat="1" x14ac:dyDescent="0.2">
      <c r="A61" s="2">
        <v>20</v>
      </c>
      <c r="B61" s="23" t="s">
        <v>50</v>
      </c>
      <c r="C61" s="24">
        <v>3000</v>
      </c>
      <c r="D61" s="32"/>
      <c r="E61" s="4">
        <v>5161</v>
      </c>
      <c r="F61" s="22"/>
      <c r="G61" s="22"/>
    </row>
    <row r="62" spans="1:7" s="18" customFormat="1" x14ac:dyDescent="0.2">
      <c r="A62" s="2">
        <v>21</v>
      </c>
      <c r="B62" s="23" t="s">
        <v>51</v>
      </c>
      <c r="C62" s="24">
        <v>25000</v>
      </c>
      <c r="D62" s="32"/>
      <c r="E62" s="4">
        <v>5172</v>
      </c>
      <c r="F62" s="22"/>
      <c r="G62" s="22"/>
    </row>
    <row r="63" spans="1:7" s="18" customFormat="1" x14ac:dyDescent="0.2">
      <c r="A63" s="2">
        <v>22</v>
      </c>
      <c r="B63" s="33" t="s">
        <v>63</v>
      </c>
      <c r="C63" s="34">
        <v>71000</v>
      </c>
      <c r="D63" s="32"/>
      <c r="E63" s="4">
        <v>5339</v>
      </c>
      <c r="F63" s="22"/>
      <c r="G63" s="22"/>
    </row>
    <row r="64" spans="1:7" s="18" customFormat="1" x14ac:dyDescent="0.2">
      <c r="A64" s="2">
        <v>23</v>
      </c>
      <c r="B64" s="33" t="s">
        <v>83</v>
      </c>
      <c r="C64" s="34"/>
      <c r="D64" s="32"/>
      <c r="E64" s="4">
        <v>5222</v>
      </c>
      <c r="F64" s="22"/>
      <c r="G64" s="22"/>
    </row>
    <row r="65" spans="1:7" s="18" customFormat="1" x14ac:dyDescent="0.2">
      <c r="A65" s="2">
        <v>24</v>
      </c>
      <c r="B65" s="3" t="s">
        <v>68</v>
      </c>
      <c r="C65" s="34"/>
      <c r="D65" s="32"/>
      <c r="E65" s="4">
        <v>6341</v>
      </c>
      <c r="F65" s="22"/>
      <c r="G65" s="22"/>
    </row>
    <row r="66" spans="1:7" s="18" customFormat="1" x14ac:dyDescent="0.2">
      <c r="A66" s="2">
        <v>25</v>
      </c>
      <c r="B66" s="7" t="s">
        <v>69</v>
      </c>
      <c r="C66" s="34"/>
      <c r="D66" s="32"/>
      <c r="E66" s="4">
        <v>5364</v>
      </c>
      <c r="F66" s="22"/>
      <c r="G66" s="22"/>
    </row>
    <row r="67" spans="1:7" ht="13.5" thickBot="1" x14ac:dyDescent="0.25">
      <c r="A67" s="8"/>
      <c r="B67" s="35" t="s">
        <v>52</v>
      </c>
      <c r="C67" s="36">
        <f>SUM(C39+C40+C41+C42+C43+C44+C45+C49+C50+C51+C52+C53+C54+C55+C56+C57+C58+C59+C60+C61+C62+C63+C64+C65+C66)</f>
        <v>1196000</v>
      </c>
      <c r="E67" s="22"/>
      <c r="F67" s="22"/>
      <c r="G67" s="22"/>
    </row>
    <row r="68" spans="1:7" ht="13.5" thickBot="1" x14ac:dyDescent="0.25">
      <c r="A68" s="18"/>
      <c r="F68" s="22"/>
      <c r="G68" s="22"/>
    </row>
    <row r="69" spans="1:7" ht="13.5" thickBot="1" x14ac:dyDescent="0.25">
      <c r="A69" s="40"/>
      <c r="B69" s="41" t="s">
        <v>86</v>
      </c>
      <c r="C69" s="42">
        <f>-SUM(C35-C67)</f>
        <v>105000</v>
      </c>
      <c r="F69" s="22"/>
      <c r="G69" s="22"/>
    </row>
    <row r="70" spans="1:7" ht="13.5" thickBot="1" x14ac:dyDescent="0.25">
      <c r="A70" s="22"/>
      <c r="B70" s="22"/>
      <c r="C70" s="43"/>
      <c r="F70" s="22"/>
      <c r="G70" s="22"/>
    </row>
    <row r="71" spans="1:7" x14ac:dyDescent="0.2">
      <c r="A71" s="22"/>
      <c r="B71" s="56" t="s">
        <v>53</v>
      </c>
      <c r="C71" s="57"/>
      <c r="F71" s="22"/>
      <c r="G71" s="22"/>
    </row>
    <row r="72" spans="1:7" x14ac:dyDescent="0.2">
      <c r="A72" s="22"/>
      <c r="B72" s="5" t="s">
        <v>60</v>
      </c>
      <c r="C72" s="44">
        <f>-SUM(C69)</f>
        <v>-105000</v>
      </c>
      <c r="F72" s="22"/>
      <c r="G72" s="22"/>
    </row>
    <row r="73" spans="1:7" ht="18.75" customHeight="1" x14ac:dyDescent="0.2">
      <c r="A73" s="22"/>
      <c r="B73" s="45"/>
      <c r="C73" s="46">
        <v>0</v>
      </c>
      <c r="F73" s="22"/>
      <c r="G73" s="22"/>
    </row>
    <row r="74" spans="1:7" ht="13.5" thickBot="1" x14ac:dyDescent="0.25">
      <c r="A74" s="22"/>
      <c r="B74" s="47" t="s">
        <v>54</v>
      </c>
      <c r="C74" s="48">
        <f>SUM(C72:C73)</f>
        <v>-105000</v>
      </c>
      <c r="F74" s="22"/>
      <c r="G74" s="22"/>
    </row>
    <row r="75" spans="1:7" x14ac:dyDescent="0.2">
      <c r="A75" s="18"/>
      <c r="F75" s="22"/>
      <c r="G75" s="22"/>
    </row>
    <row r="76" spans="1:7" x14ac:dyDescent="0.2">
      <c r="A76" s="18"/>
    </row>
    <row r="77" spans="1:7" x14ac:dyDescent="0.2">
      <c r="A77" s="18"/>
    </row>
    <row r="78" spans="1:7" x14ac:dyDescent="0.2">
      <c r="B78" t="s">
        <v>61</v>
      </c>
    </row>
    <row r="80" spans="1:7" x14ac:dyDescent="0.2">
      <c r="C80" s="49"/>
    </row>
    <row r="81" spans="3:7" x14ac:dyDescent="0.2">
      <c r="C81" s="49" t="s">
        <v>62</v>
      </c>
    </row>
    <row r="87" spans="3:7" x14ac:dyDescent="0.2">
      <c r="F87" s="22"/>
      <c r="G87" s="22"/>
    </row>
    <row r="88" spans="3:7" x14ac:dyDescent="0.2">
      <c r="F88" s="22"/>
      <c r="G88" s="22"/>
    </row>
    <row r="89" spans="3:7" x14ac:dyDescent="0.2">
      <c r="F89" s="50"/>
      <c r="G89" s="51"/>
    </row>
  </sheetData>
  <mergeCells count="1">
    <mergeCell ref="B71:C71"/>
  </mergeCells>
  <pageMargins left="0.55118110236220474" right="0.39370078740157483" top="0.27559055118110237" bottom="0.31496062992125984" header="0.15748031496062992" footer="0.23622047244094491"/>
  <pageSetup paperSize="9" scale="75" orientation="portrait" verticalDpi="300" r:id="rId1"/>
  <headerFooter alignWithMargins="0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Rozpočtový výhled 2019</vt:lpstr>
      <vt:lpstr>Rozpočtový výhled 2020</vt:lpstr>
      <vt:lpstr>Rozpočtový výhled 2021</vt:lpstr>
      <vt:lpstr>'Rozpočtový výhled 2019'!Oblast_tisku</vt:lpstr>
      <vt:lpstr>'Rozpočtový výhled 2020'!Oblast_tisku</vt:lpstr>
      <vt:lpstr>'Rozpočtový výhled 2021'!Oblast_tisku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2017-11-21T13:23:19Z</dcterms:created>
  <dcterms:modified xsi:type="dcterms:W3CDTF">2018-11-12T12:00:02Z</dcterms:modified>
</cp:coreProperties>
</file>