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wova.LOMNICE\Documents\RO\"/>
    </mc:Choice>
  </mc:AlternateContent>
  <bookViews>
    <workbookView xWindow="0" yWindow="12" windowWidth="15192" windowHeight="8448"/>
  </bookViews>
  <sheets>
    <sheet name="6_2019  " sheetId="52" r:id="rId1"/>
  </sheets>
  <calcPr calcId="152511"/>
</workbook>
</file>

<file path=xl/calcChain.xml><?xml version="1.0" encoding="utf-8"?>
<calcChain xmlns="http://schemas.openxmlformats.org/spreadsheetml/2006/main">
  <c r="G23" i="52" l="1"/>
  <c r="G13" i="52"/>
  <c r="F13" i="52"/>
  <c r="E13" i="52"/>
  <c r="H12" i="52"/>
  <c r="H13" i="52" s="1"/>
  <c r="H16" i="52" l="1"/>
  <c r="G21" i="52"/>
  <c r="F21" i="52"/>
  <c r="E21" i="52"/>
  <c r="H20" i="52"/>
  <c r="H21" i="52" s="1"/>
  <c r="G18" i="52"/>
  <c r="F18" i="52"/>
  <c r="E18" i="52"/>
  <c r="H17" i="52"/>
  <c r="H15" i="52"/>
  <c r="G10" i="52"/>
  <c r="F10" i="52"/>
  <c r="E10" i="52"/>
  <c r="H9" i="52"/>
  <c r="H10" i="52" s="1"/>
  <c r="G6" i="52"/>
  <c r="D25" i="52" s="1"/>
  <c r="F6" i="52"/>
  <c r="E6" i="52"/>
  <c r="H5" i="52"/>
  <c r="H6" i="52" s="1"/>
  <c r="H18" i="52" l="1"/>
  <c r="D26" i="52"/>
  <c r="G26" i="52" s="1"/>
</calcChain>
</file>

<file path=xl/sharedStrings.xml><?xml version="1.0" encoding="utf-8"?>
<sst xmlns="http://schemas.openxmlformats.org/spreadsheetml/2006/main" count="41" uniqueCount="35">
  <si>
    <t>údaje jsou uváděny v Kč</t>
  </si>
  <si>
    <t>PŘÍJMY</t>
  </si>
  <si>
    <t>SR</t>
  </si>
  <si>
    <t xml:space="preserve">před změnou </t>
  </si>
  <si>
    <t>UR</t>
  </si>
  <si>
    <t>Příjmy celkem</t>
  </si>
  <si>
    <t>Výdaje celkem</t>
  </si>
  <si>
    <t>Rozdíl P-V</t>
  </si>
  <si>
    <t>Miloslav Matoušek</t>
  </si>
  <si>
    <t>starosta obce</t>
  </si>
  <si>
    <t>Příjmy</t>
  </si>
  <si>
    <t>Výdaje</t>
  </si>
  <si>
    <t>VÝDAJE</t>
  </si>
  <si>
    <t xml:space="preserve"> </t>
  </si>
  <si>
    <t>TJ celkem</t>
  </si>
  <si>
    <t>ke schválení ZO</t>
  </si>
  <si>
    <t>změna</t>
  </si>
  <si>
    <t xml:space="preserve">změna </t>
  </si>
  <si>
    <t xml:space="preserve">   </t>
  </si>
  <si>
    <t>Silnice celkem</t>
  </si>
  <si>
    <t xml:space="preserve">                                        (příloha č. 1 k usnesení č. …../9/2019  z 16.9.2019)</t>
  </si>
  <si>
    <t>Tímto rozpočtovým opatřením nedojde ke změně salda rozpočtu.</t>
  </si>
  <si>
    <t>Stav účtů k 31.08.2019: 50.931.791,40 Kč.</t>
  </si>
  <si>
    <t>Výše nesplacené jistiny z úvěru k 31.8.2019: -5.500.000,01 Kč.</t>
  </si>
  <si>
    <t>V Lomnici, 9.9.2019</t>
  </si>
  <si>
    <t xml:space="preserve">ROZPOČTOVÉ OPATŘENÍ č. 6/2019                      </t>
  </si>
  <si>
    <t>příjmy z úhrad vydobytých nerostů</t>
  </si>
  <si>
    <t>VO celkem</t>
  </si>
  <si>
    <t>opravy a údržba-navýšení-Sokolovská ul.</t>
  </si>
  <si>
    <t>TJ-opravy-navýšení rozpočtu</t>
  </si>
  <si>
    <t>TJ-střídačky-navýšení rozpočtu</t>
  </si>
  <si>
    <t>TJ-neinv. příspěvek-navýšení-regenerace hřišť</t>
  </si>
  <si>
    <t>opravy MK v obci+Dvořákova ul.-navýšení rozp.</t>
  </si>
  <si>
    <t>navýšení-záloha na ozvučení Komunitního centa</t>
  </si>
  <si>
    <t>Zájmová činnost v kultuře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</si>
</sst>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3" borderId="0" xfId="0" applyFont="1" applyFill="1" applyBorder="1"/>
    <xf numFmtId="0" fontId="5" fillId="6" borderId="0" xfId="0" applyFont="1" applyFill="1" applyAlignment="1">
      <alignment horizontal="center"/>
    </xf>
    <xf numFmtId="0" fontId="7" fillId="0" borderId="0" xfId="0" applyFont="1"/>
    <xf numFmtId="0" fontId="4" fillId="0" borderId="1" xfId="0" applyFont="1" applyFill="1" applyBorder="1"/>
    <xf numFmtId="0" fontId="4" fillId="7" borderId="0" xfId="0" applyFont="1" applyFill="1"/>
    <xf numFmtId="0" fontId="4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6" borderId="0" xfId="0" applyFont="1" applyFill="1"/>
    <xf numFmtId="0" fontId="4" fillId="6" borderId="0" xfId="0" applyFont="1" applyFill="1"/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0" fontId="7" fillId="0" borderId="0" xfId="0" applyFont="1" applyFill="1" applyBorder="1"/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0" fontId="7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4" fontId="7" fillId="6" borderId="0" xfId="0" applyNumberFormat="1" applyFont="1" applyFill="1"/>
    <xf numFmtId="0" fontId="7" fillId="0" borderId="0" xfId="0" applyFont="1" applyFill="1" applyAlignment="1">
      <alignment horizontal="left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4" fontId="7" fillId="7" borderId="0" xfId="0" applyNumberFormat="1" applyFont="1" applyFill="1" applyAlignment="1">
      <alignment horizontal="center"/>
    </xf>
    <xf numFmtId="4" fontId="7" fillId="7" borderId="0" xfId="0" applyNumberFormat="1" applyFont="1" applyFill="1"/>
    <xf numFmtId="0" fontId="4" fillId="6" borderId="0" xfId="0" applyFont="1" applyFill="1" applyAlignment="1">
      <alignment horizontal="center"/>
    </xf>
    <xf numFmtId="8" fontId="4" fillId="6" borderId="0" xfId="0" applyNumberFormat="1" applyFont="1" applyFill="1" applyBorder="1"/>
    <xf numFmtId="0" fontId="4" fillId="5" borderId="0" xfId="0" applyFont="1" applyFill="1" applyBorder="1"/>
    <xf numFmtId="4" fontId="4" fillId="5" borderId="0" xfId="0" applyNumberFormat="1" applyFont="1" applyFill="1" applyBorder="1"/>
    <xf numFmtId="8" fontId="4" fillId="5" borderId="0" xfId="0" applyNumberFormat="1" applyFont="1" applyFill="1" applyBorder="1"/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/>
    <xf numFmtId="0" fontId="8" fillId="0" borderId="1" xfId="0" applyFont="1" applyFill="1" applyBorder="1"/>
    <xf numFmtId="0" fontId="8" fillId="0" borderId="0" xfId="0" applyFont="1" applyFill="1" applyBorder="1"/>
    <xf numFmtId="4" fontId="7" fillId="7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6" fillId="8" borderId="0" xfId="0" applyFont="1" applyFill="1" applyBorder="1"/>
    <xf numFmtId="4" fontId="5" fillId="9" borderId="0" xfId="0" applyNumberFormat="1" applyFont="1" applyFill="1" applyAlignment="1">
      <alignment horizontal="center"/>
    </xf>
    <xf numFmtId="0" fontId="5" fillId="9" borderId="0" xfId="0" applyFont="1" applyFill="1" applyAlignment="1">
      <alignment horizontal="center"/>
    </xf>
    <xf numFmtId="4" fontId="4" fillId="9" borderId="0" xfId="0" applyNumberFormat="1" applyFont="1" applyFill="1" applyBorder="1"/>
    <xf numFmtId="4" fontId="7" fillId="9" borderId="0" xfId="0" applyNumberFormat="1" applyFont="1" applyFill="1" applyBorder="1"/>
    <xf numFmtId="0" fontId="1" fillId="0" borderId="0" xfId="0" applyFont="1"/>
    <xf numFmtId="0" fontId="4" fillId="4" borderId="0" xfId="0" applyFont="1" applyFill="1"/>
    <xf numFmtId="0" fontId="0" fillId="4" borderId="0" xfId="0" applyFill="1"/>
    <xf numFmtId="4" fontId="4" fillId="0" borderId="0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10" borderId="0" xfId="0" applyFont="1" applyFill="1"/>
    <xf numFmtId="0" fontId="4" fillId="10" borderId="0" xfId="0" applyFont="1" applyFill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69"/>
  <sheetViews>
    <sheetView tabSelected="1" zoomScaleNormal="100" workbookViewId="0">
      <selection activeCell="O13" sqref="O13"/>
    </sheetView>
  </sheetViews>
  <sheetFormatPr defaultRowHeight="13.2" x14ac:dyDescent="0.25"/>
  <cols>
    <col min="1" max="2" width="5.6640625" customWidth="1"/>
    <col min="3" max="3" width="1.33203125" customWidth="1"/>
    <col min="4" max="4" width="31.6640625" customWidth="1"/>
    <col min="5" max="5" width="12.33203125" customWidth="1"/>
    <col min="6" max="6" width="12.44140625" customWidth="1"/>
    <col min="7" max="7" width="13" customWidth="1"/>
    <col min="8" max="8" width="13.6640625" customWidth="1"/>
  </cols>
  <sheetData>
    <row r="1" spans="1:10" ht="7.2" customHeight="1" x14ac:dyDescent="0.25">
      <c r="A1" s="1"/>
      <c r="B1" s="1"/>
      <c r="C1" s="1"/>
      <c r="D1" s="1"/>
      <c r="E1" s="1"/>
      <c r="F1" s="2"/>
      <c r="G1" s="2"/>
      <c r="H1" s="2"/>
      <c r="J1" s="5"/>
    </row>
    <row r="2" spans="1:10" ht="13.8" x14ac:dyDescent="0.25">
      <c r="A2" s="3" t="s">
        <v>25</v>
      </c>
      <c r="B2" s="3"/>
      <c r="C2" s="3"/>
      <c r="D2" s="3"/>
      <c r="E2" s="48" t="s">
        <v>20</v>
      </c>
      <c r="F2" s="49"/>
      <c r="G2" s="48"/>
      <c r="H2" s="48"/>
      <c r="I2" s="47" t="s">
        <v>13</v>
      </c>
      <c r="J2" s="5"/>
    </row>
    <row r="3" spans="1:10" ht="11.4" customHeight="1" x14ac:dyDescent="0.25">
      <c r="A3" s="13" t="s">
        <v>15</v>
      </c>
      <c r="B3" s="13"/>
      <c r="C3" s="13"/>
      <c r="D3" s="4"/>
      <c r="E3" s="4"/>
      <c r="F3" s="4"/>
      <c r="G3" s="25" t="s">
        <v>0</v>
      </c>
      <c r="H3" s="13"/>
      <c r="J3" s="5"/>
    </row>
    <row r="4" spans="1:10" x14ac:dyDescent="0.25">
      <c r="A4" s="14" t="s">
        <v>1</v>
      </c>
      <c r="B4" s="14"/>
      <c r="C4" s="14"/>
      <c r="D4" s="15"/>
      <c r="E4" s="16" t="s">
        <v>2</v>
      </c>
      <c r="F4" s="17" t="s">
        <v>3</v>
      </c>
      <c r="G4" s="17" t="s">
        <v>17</v>
      </c>
      <c r="H4" s="17" t="s">
        <v>4</v>
      </c>
      <c r="I4" s="5"/>
      <c r="J4" s="5"/>
    </row>
    <row r="5" spans="1:10" x14ac:dyDescent="0.25">
      <c r="A5" s="19"/>
      <c r="B5" s="51">
        <v>1356</v>
      </c>
      <c r="C5" s="19"/>
      <c r="D5" s="9" t="s">
        <v>26</v>
      </c>
      <c r="E5" s="20">
        <v>14000000</v>
      </c>
      <c r="F5" s="20">
        <v>18000000</v>
      </c>
      <c r="G5" s="20">
        <v>1700000</v>
      </c>
      <c r="H5" s="20">
        <f t="shared" ref="H5" si="0">F5+G5</f>
        <v>19700000</v>
      </c>
      <c r="I5" s="5"/>
      <c r="J5" s="5"/>
    </row>
    <row r="6" spans="1:10" ht="11.4" customHeight="1" x14ac:dyDescent="0.25">
      <c r="A6" s="21" t="s">
        <v>5</v>
      </c>
      <c r="B6" s="21"/>
      <c r="C6" s="21"/>
      <c r="D6" s="22"/>
      <c r="E6" s="23">
        <f>SUM(E5:E5)</f>
        <v>14000000</v>
      </c>
      <c r="F6" s="23">
        <f>SUM(F5:F5)</f>
        <v>18000000</v>
      </c>
      <c r="G6" s="24">
        <f>SUM(G5:G5)</f>
        <v>1700000</v>
      </c>
      <c r="H6" s="23">
        <f>SUM(H5:H5)</f>
        <v>19700000</v>
      </c>
      <c r="I6" s="5"/>
      <c r="J6" s="5"/>
    </row>
    <row r="7" spans="1:10" ht="11.4" customHeight="1" x14ac:dyDescent="0.25">
      <c r="A7" s="13"/>
      <c r="B7" s="13"/>
      <c r="C7" s="13"/>
      <c r="D7" s="4"/>
      <c r="E7" s="4"/>
      <c r="F7" s="4"/>
      <c r="G7" s="25"/>
      <c r="H7" s="13"/>
      <c r="I7" s="5"/>
      <c r="J7" s="5"/>
    </row>
    <row r="8" spans="1:10" ht="11.4" customHeight="1" x14ac:dyDescent="0.25">
      <c r="A8" s="26" t="s">
        <v>12</v>
      </c>
      <c r="B8" s="26"/>
      <c r="C8" s="26"/>
      <c r="D8" s="10"/>
      <c r="E8" s="27" t="s">
        <v>2</v>
      </c>
      <c r="F8" s="28" t="s">
        <v>3</v>
      </c>
      <c r="G8" s="28" t="s">
        <v>16</v>
      </c>
      <c r="H8" s="28" t="s">
        <v>4</v>
      </c>
      <c r="I8" s="5"/>
      <c r="J8" s="5"/>
    </row>
    <row r="9" spans="1:10" ht="11.4" customHeight="1" x14ac:dyDescent="0.25">
      <c r="A9" s="52">
        <v>2212</v>
      </c>
      <c r="B9" s="51">
        <v>5171</v>
      </c>
      <c r="C9" s="19"/>
      <c r="D9" s="9" t="s">
        <v>32</v>
      </c>
      <c r="E9" s="20">
        <v>1800000</v>
      </c>
      <c r="F9" s="20">
        <v>2028774</v>
      </c>
      <c r="G9" s="20">
        <v>300000</v>
      </c>
      <c r="H9" s="20">
        <f>F9+G9</f>
        <v>2328774</v>
      </c>
      <c r="I9" s="5"/>
      <c r="J9" s="5"/>
    </row>
    <row r="10" spans="1:10" ht="11.4" customHeight="1" x14ac:dyDescent="0.25">
      <c r="A10" s="53" t="s">
        <v>19</v>
      </c>
      <c r="B10" s="53"/>
      <c r="C10" s="53"/>
      <c r="D10" s="54"/>
      <c r="E10" s="23">
        <f>SUM(E9)</f>
        <v>1800000</v>
      </c>
      <c r="F10" s="23">
        <f>SUM(F9)</f>
        <v>2028774</v>
      </c>
      <c r="G10" s="29">
        <f>SUM(G9)</f>
        <v>300000</v>
      </c>
      <c r="H10" s="23">
        <f>SUM(H9)</f>
        <v>2328774</v>
      </c>
      <c r="I10" s="5"/>
      <c r="J10" s="5"/>
    </row>
    <row r="11" spans="1:10" ht="11.4" customHeight="1" x14ac:dyDescent="0.25">
      <c r="A11" s="13"/>
      <c r="B11" s="13"/>
      <c r="C11" s="13"/>
      <c r="D11" s="4"/>
      <c r="E11" s="4"/>
      <c r="F11" s="4"/>
      <c r="G11" s="25"/>
      <c r="H11" s="13"/>
      <c r="I11" s="5"/>
      <c r="J11" s="5"/>
    </row>
    <row r="12" spans="1:10" ht="11.4" customHeight="1" x14ac:dyDescent="0.25">
      <c r="A12" s="52">
        <v>3392</v>
      </c>
      <c r="B12" s="51">
        <v>6122</v>
      </c>
      <c r="C12" s="19"/>
      <c r="D12" s="9" t="s">
        <v>33</v>
      </c>
      <c r="E12" s="20">
        <v>100000</v>
      </c>
      <c r="F12" s="20">
        <v>56851</v>
      </c>
      <c r="G12" s="20">
        <v>1000000</v>
      </c>
      <c r="H12" s="20">
        <f>F12+G12</f>
        <v>1056851</v>
      </c>
      <c r="I12" s="5"/>
      <c r="J12" s="5"/>
    </row>
    <row r="13" spans="1:10" ht="11.4" customHeight="1" x14ac:dyDescent="0.25">
      <c r="A13" s="53" t="s">
        <v>34</v>
      </c>
      <c r="B13" s="53"/>
      <c r="C13" s="53"/>
      <c r="D13" s="54"/>
      <c r="E13" s="23">
        <f>SUM(E12)</f>
        <v>100000</v>
      </c>
      <c r="F13" s="23">
        <f>SUM(F12)</f>
        <v>56851</v>
      </c>
      <c r="G13" s="29">
        <f>SUM(G12)</f>
        <v>1000000</v>
      </c>
      <c r="H13" s="23">
        <f>SUM(H12)</f>
        <v>1056851</v>
      </c>
      <c r="I13" s="5"/>
      <c r="J13" s="5"/>
    </row>
    <row r="14" spans="1:10" ht="11.4" customHeight="1" x14ac:dyDescent="0.25">
      <c r="A14" s="13"/>
      <c r="B14" s="13"/>
      <c r="C14" s="13"/>
      <c r="D14" s="4"/>
      <c r="E14" s="4"/>
      <c r="F14" s="4"/>
      <c r="G14" s="25"/>
      <c r="H14" s="13"/>
      <c r="I14" s="5"/>
      <c r="J14" s="5"/>
    </row>
    <row r="15" spans="1:10" ht="11.4" customHeight="1" x14ac:dyDescent="0.25">
      <c r="A15" s="18">
        <v>3419</v>
      </c>
      <c r="B15" s="11">
        <v>5171</v>
      </c>
      <c r="C15" s="18"/>
      <c r="D15" s="39" t="s">
        <v>29</v>
      </c>
      <c r="E15" s="50">
        <v>200000</v>
      </c>
      <c r="F15" s="50">
        <v>350000</v>
      </c>
      <c r="G15" s="50">
        <v>127566</v>
      </c>
      <c r="H15" s="50">
        <f>F15+G15</f>
        <v>477566</v>
      </c>
      <c r="I15" s="5"/>
      <c r="J15" s="5"/>
    </row>
    <row r="16" spans="1:10" ht="11.4" customHeight="1" x14ac:dyDescent="0.25">
      <c r="A16" s="18"/>
      <c r="B16" s="11">
        <v>5192</v>
      </c>
      <c r="C16" s="18"/>
      <c r="D16" s="39" t="s">
        <v>31</v>
      </c>
      <c r="E16" s="50">
        <v>650000</v>
      </c>
      <c r="F16" s="50">
        <v>700000</v>
      </c>
      <c r="G16" s="50">
        <v>72434</v>
      </c>
      <c r="H16" s="50">
        <f>F16+G16</f>
        <v>772434</v>
      </c>
      <c r="I16" s="5"/>
      <c r="J16" s="5"/>
    </row>
    <row r="17" spans="1:10" ht="11.4" customHeight="1" x14ac:dyDescent="0.25">
      <c r="A17" s="19"/>
      <c r="B17" s="9">
        <v>6122</v>
      </c>
      <c r="C17" s="19"/>
      <c r="D17" s="38" t="s">
        <v>30</v>
      </c>
      <c r="E17" s="20">
        <v>0</v>
      </c>
      <c r="F17" s="20">
        <v>0</v>
      </c>
      <c r="G17" s="20">
        <v>100000</v>
      </c>
      <c r="H17" s="20">
        <f>F17+G17</f>
        <v>100000</v>
      </c>
      <c r="I17" s="5"/>
      <c r="J17" s="5"/>
    </row>
    <row r="18" spans="1:10" ht="11.4" customHeight="1" x14ac:dyDescent="0.25">
      <c r="A18" s="21" t="s">
        <v>14</v>
      </c>
      <c r="B18" s="21"/>
      <c r="C18" s="21"/>
      <c r="D18" s="22"/>
      <c r="E18" s="23">
        <f>SUM(E15:E17)</f>
        <v>850000</v>
      </c>
      <c r="F18" s="23">
        <f>SUM(F15:F17)</f>
        <v>1050000</v>
      </c>
      <c r="G18" s="29">
        <f>SUM(G15:G17)</f>
        <v>300000</v>
      </c>
      <c r="H18" s="23">
        <f>SUM(H15:H17)</f>
        <v>1350000</v>
      </c>
      <c r="I18" s="5"/>
      <c r="J18" s="5"/>
    </row>
    <row r="19" spans="1:10" ht="11.4" customHeight="1" x14ac:dyDescent="0.25">
      <c r="A19" s="13"/>
      <c r="B19" s="13"/>
      <c r="C19" s="13"/>
      <c r="D19" s="4"/>
      <c r="I19" s="5"/>
      <c r="J19" s="5"/>
    </row>
    <row r="20" spans="1:10" ht="11.4" customHeight="1" x14ac:dyDescent="0.25">
      <c r="A20" s="52">
        <v>3631</v>
      </c>
      <c r="B20" s="51">
        <v>5171</v>
      </c>
      <c r="C20" s="19"/>
      <c r="D20" s="9" t="s">
        <v>28</v>
      </c>
      <c r="E20" s="20">
        <v>150000</v>
      </c>
      <c r="F20" s="20">
        <v>150000</v>
      </c>
      <c r="G20" s="20">
        <v>100000</v>
      </c>
      <c r="H20" s="20">
        <f>F20+G20</f>
        <v>250000</v>
      </c>
      <c r="I20" s="5"/>
      <c r="J20" s="5"/>
    </row>
    <row r="21" spans="1:10" ht="11.4" customHeight="1" x14ac:dyDescent="0.25">
      <c r="A21" s="53" t="s">
        <v>27</v>
      </c>
      <c r="B21" s="53"/>
      <c r="C21" s="53"/>
      <c r="D21" s="54"/>
      <c r="E21" s="23">
        <f>SUM(E20)</f>
        <v>150000</v>
      </c>
      <c r="F21" s="23">
        <f>SUM(F20)</f>
        <v>150000</v>
      </c>
      <c r="G21" s="29">
        <f>SUM(G20)</f>
        <v>100000</v>
      </c>
      <c r="H21" s="23">
        <f>SUM(H20)</f>
        <v>250000</v>
      </c>
      <c r="I21" s="5"/>
      <c r="J21" s="5"/>
    </row>
    <row r="22" spans="1:10" ht="11.4" customHeight="1" x14ac:dyDescent="0.25">
      <c r="A22" s="13"/>
      <c r="B22" s="13"/>
      <c r="C22" s="13"/>
      <c r="D22" s="4"/>
      <c r="E22" s="4"/>
      <c r="F22" s="4"/>
      <c r="G22" s="25"/>
      <c r="H22" s="13"/>
      <c r="I22" s="5"/>
      <c r="J22" s="5"/>
    </row>
    <row r="23" spans="1:10" ht="11.4" customHeight="1" x14ac:dyDescent="0.25">
      <c r="A23" s="26" t="s">
        <v>6</v>
      </c>
      <c r="B23" s="26"/>
      <c r="C23" s="26"/>
      <c r="D23" s="10"/>
      <c r="E23" s="28"/>
      <c r="F23" s="28"/>
      <c r="G23" s="40">
        <f>G10+G13+G18+G21</f>
        <v>1700000</v>
      </c>
      <c r="H23" s="28"/>
      <c r="I23" s="5"/>
      <c r="J23" s="5"/>
    </row>
    <row r="24" spans="1:10" ht="7.95" customHeight="1" x14ac:dyDescent="0.25">
      <c r="A24" s="13"/>
      <c r="B24" s="13"/>
      <c r="C24" s="13"/>
      <c r="D24" s="4"/>
      <c r="E24" s="4"/>
      <c r="F24" s="4"/>
      <c r="G24" s="25" t="s">
        <v>13</v>
      </c>
      <c r="H24" s="13"/>
      <c r="I24" s="5"/>
      <c r="J24" s="5"/>
    </row>
    <row r="25" spans="1:10" ht="11.4" customHeight="1" x14ac:dyDescent="0.25">
      <c r="A25" s="30" t="s">
        <v>10</v>
      </c>
      <c r="B25" s="7"/>
      <c r="C25" s="7"/>
      <c r="D25" s="31">
        <f>G6</f>
        <v>1700000</v>
      </c>
      <c r="E25" s="43"/>
      <c r="F25" s="44"/>
      <c r="G25" s="44"/>
      <c r="H25" s="44"/>
      <c r="I25" s="5"/>
      <c r="J25" s="5"/>
    </row>
    <row r="26" spans="1:10" ht="11.4" customHeight="1" x14ac:dyDescent="0.25">
      <c r="A26" s="32" t="s">
        <v>11</v>
      </c>
      <c r="B26" s="32"/>
      <c r="C26" s="33"/>
      <c r="D26" s="34">
        <f>G23</f>
        <v>1700000</v>
      </c>
      <c r="E26" s="45"/>
      <c r="F26" s="45" t="s">
        <v>7</v>
      </c>
      <c r="G26" s="45">
        <f>D25-D26</f>
        <v>0</v>
      </c>
      <c r="H26" s="46"/>
      <c r="I26" s="5"/>
      <c r="J26" s="5"/>
    </row>
    <row r="27" spans="1:10" ht="7.2" customHeight="1" x14ac:dyDescent="0.25">
      <c r="A27" s="13"/>
      <c r="B27" s="13"/>
      <c r="C27" s="13"/>
      <c r="D27" s="4"/>
      <c r="E27" s="4"/>
      <c r="F27" s="4"/>
      <c r="G27" s="25"/>
      <c r="H27" s="13"/>
      <c r="I27" s="5"/>
      <c r="J27" s="5"/>
    </row>
    <row r="28" spans="1:10" ht="14.4" customHeight="1" x14ac:dyDescent="0.25">
      <c r="A28" s="11" t="s">
        <v>21</v>
      </c>
      <c r="B28" s="11"/>
      <c r="C28" s="35"/>
      <c r="D28" s="11"/>
      <c r="E28" s="35"/>
      <c r="F28" s="35"/>
      <c r="G28" s="35"/>
      <c r="H28" s="36"/>
      <c r="I28" s="5"/>
      <c r="J28" s="5"/>
    </row>
    <row r="29" spans="1:10" ht="14.4" customHeight="1" x14ac:dyDescent="0.25">
      <c r="A29" s="13"/>
      <c r="B29" s="13"/>
      <c r="C29" s="13"/>
      <c r="D29" s="4"/>
      <c r="E29" s="4"/>
      <c r="F29" s="4"/>
      <c r="G29" s="25"/>
      <c r="H29" s="13"/>
      <c r="I29" s="5"/>
      <c r="J29" s="5"/>
    </row>
    <row r="30" spans="1:10" ht="6" customHeight="1" x14ac:dyDescent="0.25">
      <c r="A30" s="8"/>
      <c r="B30" s="37"/>
      <c r="C30" s="37"/>
      <c r="D30" s="37"/>
      <c r="E30" s="37"/>
      <c r="F30" s="37"/>
      <c r="G30" s="4"/>
      <c r="H30" s="37"/>
      <c r="I30" s="5"/>
      <c r="J30" s="5"/>
    </row>
    <row r="31" spans="1:10" ht="11.4" customHeight="1" x14ac:dyDescent="0.25">
      <c r="A31" s="6" t="s">
        <v>22</v>
      </c>
      <c r="B31" s="6"/>
      <c r="C31" s="6"/>
      <c r="D31" s="6"/>
      <c r="E31" s="11" t="s">
        <v>13</v>
      </c>
      <c r="F31" s="35"/>
      <c r="G31" s="36"/>
      <c r="H31" s="36"/>
      <c r="I31" s="5"/>
      <c r="J31" s="5"/>
    </row>
    <row r="32" spans="1:10" ht="11.4" customHeight="1" x14ac:dyDescent="0.25">
      <c r="A32" s="42" t="s">
        <v>23</v>
      </c>
      <c r="B32" s="42"/>
      <c r="C32" s="42"/>
      <c r="D32" s="42"/>
      <c r="E32" s="37"/>
      <c r="F32" s="37"/>
      <c r="G32" s="35"/>
      <c r="H32" s="35"/>
      <c r="I32" s="5"/>
      <c r="J32" s="5"/>
    </row>
    <row r="33" spans="1:10" ht="11.4" customHeight="1" x14ac:dyDescent="0.25">
      <c r="A33" s="41"/>
      <c r="B33" s="41"/>
      <c r="C33" s="41"/>
      <c r="D33" s="41"/>
      <c r="E33" s="37"/>
      <c r="F33" s="37"/>
      <c r="G33" s="35"/>
      <c r="H33" s="35"/>
      <c r="I33" s="5"/>
      <c r="J33" s="5"/>
    </row>
    <row r="34" spans="1:10" ht="11.4" customHeight="1" x14ac:dyDescent="0.25">
      <c r="A34" s="11" t="s">
        <v>24</v>
      </c>
      <c r="B34" s="11"/>
      <c r="C34" s="11"/>
      <c r="D34" s="11"/>
      <c r="E34" s="37"/>
      <c r="F34" s="37"/>
      <c r="G34" s="35"/>
      <c r="H34" s="35"/>
      <c r="I34" s="5"/>
      <c r="J34" s="5"/>
    </row>
    <row r="35" spans="1:10" ht="11.4" customHeight="1" x14ac:dyDescent="0.25">
      <c r="A35" s="37"/>
      <c r="B35" s="37"/>
      <c r="C35" s="37"/>
      <c r="D35" s="37"/>
      <c r="E35" s="37"/>
      <c r="F35" s="37"/>
      <c r="G35" s="35"/>
      <c r="H35" s="35"/>
      <c r="I35" s="5"/>
      <c r="J35" s="5"/>
    </row>
    <row r="36" spans="1:10" ht="11.4" customHeight="1" x14ac:dyDescent="0.25">
      <c r="A36" s="37"/>
      <c r="B36" s="37"/>
      <c r="C36" s="37"/>
      <c r="D36" s="37"/>
      <c r="E36" s="37"/>
      <c r="F36" s="37"/>
      <c r="G36" s="35"/>
      <c r="H36" s="35"/>
      <c r="I36" s="5"/>
      <c r="J36" s="5"/>
    </row>
    <row r="37" spans="1:10" ht="11.4" customHeight="1" x14ac:dyDescent="0.25">
      <c r="A37" s="37"/>
      <c r="B37" s="37"/>
      <c r="C37" s="37"/>
      <c r="D37" s="37"/>
      <c r="E37" s="37"/>
      <c r="F37" s="37"/>
      <c r="G37" s="35"/>
      <c r="H37" s="35"/>
      <c r="I37" s="5"/>
      <c r="J37" s="5"/>
    </row>
    <row r="38" spans="1:10" ht="11.4" customHeight="1" x14ac:dyDescent="0.25">
      <c r="A38" s="37"/>
      <c r="B38" s="37"/>
      <c r="C38" s="37"/>
      <c r="D38" s="37"/>
      <c r="E38" s="37"/>
      <c r="F38" s="37"/>
      <c r="G38" s="37" t="s">
        <v>13</v>
      </c>
      <c r="H38" s="37"/>
      <c r="I38" s="5"/>
      <c r="J38" s="5"/>
    </row>
    <row r="39" spans="1:10" ht="11.4" customHeight="1" x14ac:dyDescent="0.25">
      <c r="A39" s="37"/>
      <c r="B39" s="37"/>
      <c r="C39" s="37"/>
      <c r="D39" s="37"/>
      <c r="E39" s="37"/>
      <c r="F39" s="37"/>
      <c r="G39" s="37"/>
      <c r="H39" s="37"/>
      <c r="I39" s="5"/>
      <c r="J39" s="5"/>
    </row>
    <row r="40" spans="1:10" ht="11.4" customHeight="1" x14ac:dyDescent="0.25">
      <c r="A40" s="37"/>
      <c r="B40" s="37"/>
      <c r="C40" s="37"/>
      <c r="D40" s="37"/>
      <c r="I40" s="5"/>
      <c r="J40" s="5"/>
    </row>
    <row r="41" spans="1:10" x14ac:dyDescent="0.25">
      <c r="A41" s="36" t="s">
        <v>8</v>
      </c>
      <c r="B41" s="36"/>
      <c r="C41" s="37"/>
      <c r="D41" s="37"/>
      <c r="I41" s="5"/>
      <c r="J41" s="5"/>
    </row>
    <row r="42" spans="1:10" x14ac:dyDescent="0.25">
      <c r="A42" s="35" t="s">
        <v>9</v>
      </c>
      <c r="B42" s="35"/>
      <c r="C42" s="37"/>
      <c r="D42" s="37"/>
      <c r="J42" s="5"/>
    </row>
    <row r="43" spans="1:10" x14ac:dyDescent="0.25">
      <c r="J43" s="5"/>
    </row>
    <row r="44" spans="1:10" x14ac:dyDescent="0.25">
      <c r="J44" s="5"/>
    </row>
    <row r="45" spans="1:10" x14ac:dyDescent="0.25">
      <c r="J45" s="5"/>
    </row>
    <row r="46" spans="1:10" x14ac:dyDescent="0.25">
      <c r="E46" t="s">
        <v>18</v>
      </c>
    </row>
    <row r="69" spans="8:8" x14ac:dyDescent="0.25">
      <c r="H69" s="12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6_2019  </vt:lpstr>
    </vt:vector>
  </TitlesOfParts>
  <Company>Obec Lomnice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Lowová</dc:creator>
  <cp:lastModifiedBy>Miroslava Löwová</cp:lastModifiedBy>
  <cp:lastPrinted>2019-09-16T09:36:45Z</cp:lastPrinted>
  <dcterms:created xsi:type="dcterms:W3CDTF">2013-03-12T11:58:35Z</dcterms:created>
  <dcterms:modified xsi:type="dcterms:W3CDTF">2019-09-17T10:39:13Z</dcterms:modified>
</cp:coreProperties>
</file>