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wova\Documents\Rozbor hospodaření\"/>
    </mc:Choice>
  </mc:AlternateContent>
  <bookViews>
    <workbookView xWindow="0" yWindow="0" windowWidth="13800" windowHeight="4116"/>
  </bookViews>
  <sheets>
    <sheet name="12_2016   " sheetId="11" r:id="rId1"/>
    <sheet name="09_2016  " sheetId="10" r:id="rId2"/>
    <sheet name="06_2016 " sheetId="9" r:id="rId3"/>
    <sheet name="03_2016" sheetId="8" r:id="rId4"/>
    <sheet name="12_2015 " sheetId="7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3" i="11" l="1"/>
  <c r="F333" i="11"/>
  <c r="F265" i="11"/>
  <c r="E265" i="11"/>
  <c r="D265" i="11"/>
  <c r="F171" i="11"/>
  <c r="D171" i="11"/>
  <c r="F106" i="11"/>
  <c r="E106" i="11"/>
  <c r="D106" i="11"/>
  <c r="F370" i="11"/>
  <c r="E370" i="11"/>
  <c r="D370" i="11"/>
  <c r="F365" i="11"/>
  <c r="E365" i="11"/>
  <c r="D365" i="11"/>
  <c r="F329" i="11"/>
  <c r="E329" i="11"/>
  <c r="D329" i="11"/>
  <c r="F318" i="11"/>
  <c r="E318" i="11"/>
  <c r="D318" i="11"/>
  <c r="F302" i="11"/>
  <c r="E302" i="11"/>
  <c r="D302" i="11"/>
  <c r="F292" i="11"/>
  <c r="E292" i="11"/>
  <c r="D292" i="11"/>
  <c r="F281" i="11"/>
  <c r="E281" i="11"/>
  <c r="D281" i="11"/>
  <c r="F276" i="11"/>
  <c r="E276" i="11"/>
  <c r="D276" i="11"/>
  <c r="F261" i="11"/>
  <c r="E261" i="11"/>
  <c r="D261" i="11"/>
  <c r="F242" i="11"/>
  <c r="E242" i="11"/>
  <c r="D242" i="11"/>
  <c r="F239" i="11"/>
  <c r="E239" i="11"/>
  <c r="D239" i="11"/>
  <c r="F231" i="11"/>
  <c r="E231" i="11"/>
  <c r="D231" i="11"/>
  <c r="F228" i="11"/>
  <c r="E228" i="11"/>
  <c r="D228" i="11"/>
  <c r="F222" i="11"/>
  <c r="E222" i="11"/>
  <c r="D222" i="11"/>
  <c r="F214" i="11"/>
  <c r="E214" i="11"/>
  <c r="D214" i="11"/>
  <c r="F203" i="11"/>
  <c r="E203" i="11"/>
  <c r="D203" i="11"/>
  <c r="F199" i="11"/>
  <c r="E199" i="11"/>
  <c r="D199" i="11"/>
  <c r="F190" i="11"/>
  <c r="E190" i="11"/>
  <c r="D190" i="11"/>
  <c r="F176" i="11"/>
  <c r="E176" i="11"/>
  <c r="D176" i="11"/>
  <c r="F159" i="11"/>
  <c r="E159" i="11"/>
  <c r="D159" i="11"/>
  <c r="F151" i="11"/>
  <c r="E151" i="11"/>
  <c r="D151" i="11"/>
  <c r="F131" i="11"/>
  <c r="E131" i="11"/>
  <c r="D131" i="11"/>
  <c r="F124" i="11"/>
  <c r="E124" i="11"/>
  <c r="D124" i="11"/>
  <c r="F120" i="11"/>
  <c r="E120" i="11"/>
  <c r="D120" i="11"/>
  <c r="F118" i="11"/>
  <c r="E118" i="11"/>
  <c r="D118" i="11"/>
  <c r="F115" i="11"/>
  <c r="E115" i="11"/>
  <c r="D115" i="11"/>
  <c r="F111" i="11"/>
  <c r="E111" i="11"/>
  <c r="D111" i="11"/>
  <c r="F72" i="11"/>
  <c r="E72" i="11"/>
  <c r="D72" i="11"/>
  <c r="F66" i="11"/>
  <c r="E66" i="11"/>
  <c r="D66" i="11"/>
  <c r="E63" i="11"/>
  <c r="D63" i="11"/>
  <c r="F58" i="11"/>
  <c r="E58" i="11"/>
  <c r="D58" i="11"/>
  <c r="F47" i="11"/>
  <c r="E47" i="11"/>
  <c r="D47" i="11"/>
  <c r="F43" i="11"/>
  <c r="E43" i="11"/>
  <c r="D43" i="11"/>
  <c r="F40" i="11"/>
  <c r="E40" i="11"/>
  <c r="D40" i="11"/>
  <c r="F34" i="11"/>
  <c r="E34" i="11"/>
  <c r="D34" i="11"/>
  <c r="E374" i="11" l="1"/>
  <c r="F374" i="11"/>
  <c r="F78" i="11"/>
  <c r="E78" i="11"/>
  <c r="E79" i="11" s="1"/>
  <c r="E375" i="11"/>
  <c r="D78" i="11"/>
  <c r="D374" i="11"/>
  <c r="F375" i="11"/>
  <c r="F79" i="11"/>
  <c r="F190" i="10"/>
  <c r="F329" i="10"/>
  <c r="E190" i="10"/>
  <c r="E329" i="10"/>
  <c r="F368" i="10"/>
  <c r="E368" i="10"/>
  <c r="D368" i="10"/>
  <c r="F363" i="10"/>
  <c r="E363" i="10"/>
  <c r="D363" i="10"/>
  <c r="D329" i="10"/>
  <c r="F317" i="10"/>
  <c r="E317" i="10"/>
  <c r="D317" i="10"/>
  <c r="F302" i="10"/>
  <c r="E302" i="10"/>
  <c r="D302" i="10"/>
  <c r="F293" i="10"/>
  <c r="E293" i="10"/>
  <c r="D293" i="10"/>
  <c r="F282" i="10"/>
  <c r="E282" i="10"/>
  <c r="D282" i="10"/>
  <c r="F277" i="10"/>
  <c r="E277" i="10"/>
  <c r="D277" i="10"/>
  <c r="F266" i="10"/>
  <c r="E266" i="10"/>
  <c r="D266" i="10"/>
  <c r="F263" i="10"/>
  <c r="E263" i="10"/>
  <c r="D263" i="10"/>
  <c r="F242" i="10"/>
  <c r="E242" i="10"/>
  <c r="D242" i="10"/>
  <c r="F239" i="10"/>
  <c r="E239" i="10"/>
  <c r="D239" i="10"/>
  <c r="F231" i="10"/>
  <c r="E231" i="10"/>
  <c r="D231" i="10"/>
  <c r="F228" i="10"/>
  <c r="E228" i="10"/>
  <c r="D228" i="10"/>
  <c r="F222" i="10"/>
  <c r="E222" i="10"/>
  <c r="D222" i="10"/>
  <c r="F214" i="10"/>
  <c r="E214" i="10"/>
  <c r="D214" i="10"/>
  <c r="F203" i="10"/>
  <c r="E203" i="10"/>
  <c r="D203" i="10"/>
  <c r="F199" i="10"/>
  <c r="E199" i="10"/>
  <c r="D199" i="10"/>
  <c r="D190" i="10"/>
  <c r="F176" i="10"/>
  <c r="E176" i="10"/>
  <c r="D176" i="10"/>
  <c r="F171" i="10"/>
  <c r="E171" i="10"/>
  <c r="D171" i="10"/>
  <c r="F159" i="10"/>
  <c r="E159" i="10"/>
  <c r="D159" i="10"/>
  <c r="F151" i="10"/>
  <c r="E151" i="10"/>
  <c r="D151" i="10"/>
  <c r="F131" i="10"/>
  <c r="E131" i="10"/>
  <c r="D131" i="10"/>
  <c r="F124" i="10"/>
  <c r="E124" i="10"/>
  <c r="D124" i="10"/>
  <c r="F120" i="10"/>
  <c r="E120" i="10"/>
  <c r="D120" i="10"/>
  <c r="F117" i="10"/>
  <c r="E117" i="10"/>
  <c r="D117" i="10"/>
  <c r="F114" i="10"/>
  <c r="E114" i="10"/>
  <c r="D114" i="10"/>
  <c r="F110" i="10"/>
  <c r="E110" i="10"/>
  <c r="D110" i="10"/>
  <c r="F105" i="10"/>
  <c r="E105" i="10"/>
  <c r="D105" i="10"/>
  <c r="F78" i="10"/>
  <c r="E78" i="10"/>
  <c r="D78" i="10"/>
  <c r="F71" i="10"/>
  <c r="E71" i="10"/>
  <c r="D71" i="10"/>
  <c r="F68" i="10"/>
  <c r="E68" i="10"/>
  <c r="D68" i="10"/>
  <c r="E64" i="10"/>
  <c r="D64" i="10"/>
  <c r="F59" i="10"/>
  <c r="E59" i="10"/>
  <c r="D59" i="10"/>
  <c r="F46" i="10"/>
  <c r="E46" i="10"/>
  <c r="D46" i="10"/>
  <c r="F42" i="10"/>
  <c r="E42" i="10"/>
  <c r="D42" i="10"/>
  <c r="F39" i="10"/>
  <c r="E39" i="10"/>
  <c r="D39" i="10"/>
  <c r="F34" i="10"/>
  <c r="E34" i="10"/>
  <c r="D34" i="10"/>
  <c r="E382" i="11" l="1"/>
  <c r="E384" i="11"/>
  <c r="D84" i="10"/>
  <c r="F84" i="10"/>
  <c r="F85" i="10" s="1"/>
  <c r="E84" i="10"/>
  <c r="E85" i="10" s="1"/>
  <c r="D372" i="10"/>
  <c r="F372" i="10"/>
  <c r="F373" i="10" s="1"/>
  <c r="E372" i="10"/>
  <c r="E373" i="10" s="1"/>
  <c r="E368" i="9"/>
  <c r="F278" i="9"/>
  <c r="D278" i="9"/>
  <c r="E278" i="9"/>
  <c r="F328" i="9"/>
  <c r="E328" i="9"/>
  <c r="D328" i="9"/>
  <c r="F283" i="9"/>
  <c r="E283" i="9"/>
  <c r="D283" i="9"/>
  <c r="F368" i="9"/>
  <c r="D368" i="9"/>
  <c r="F363" i="9"/>
  <c r="E363" i="9"/>
  <c r="D363" i="9"/>
  <c r="F318" i="9"/>
  <c r="E318" i="9"/>
  <c r="D318" i="9"/>
  <c r="F303" i="9"/>
  <c r="E303" i="9"/>
  <c r="D303" i="9"/>
  <c r="F294" i="9"/>
  <c r="E294" i="9"/>
  <c r="D294" i="9"/>
  <c r="F267" i="9"/>
  <c r="E267" i="9"/>
  <c r="D267" i="9"/>
  <c r="F264" i="9"/>
  <c r="E264" i="9"/>
  <c r="D264" i="9"/>
  <c r="F243" i="9"/>
  <c r="E243" i="9"/>
  <c r="D243" i="9"/>
  <c r="F240" i="9"/>
  <c r="E240" i="9"/>
  <c r="D240" i="9"/>
  <c r="F232" i="9"/>
  <c r="E232" i="9"/>
  <c r="D232" i="9"/>
  <c r="F229" i="9"/>
  <c r="E229" i="9"/>
  <c r="D229" i="9"/>
  <c r="F223" i="9"/>
  <c r="E223" i="9"/>
  <c r="D223" i="9"/>
  <c r="F215" i="9"/>
  <c r="E215" i="9"/>
  <c r="D215" i="9"/>
  <c r="F204" i="9"/>
  <c r="E204" i="9"/>
  <c r="D204" i="9"/>
  <c r="F200" i="9"/>
  <c r="E200" i="9"/>
  <c r="D200" i="9"/>
  <c r="F189" i="9"/>
  <c r="E189" i="9"/>
  <c r="D189" i="9"/>
  <c r="F177" i="9"/>
  <c r="E177" i="9"/>
  <c r="D177" i="9"/>
  <c r="F172" i="9"/>
  <c r="E172" i="9"/>
  <c r="D172" i="9"/>
  <c r="F160" i="9"/>
  <c r="E160" i="9"/>
  <c r="D160" i="9"/>
  <c r="F152" i="9"/>
  <c r="E152" i="9"/>
  <c r="D152" i="9"/>
  <c r="F132" i="9"/>
  <c r="E132" i="9"/>
  <c r="D132" i="9"/>
  <c r="F125" i="9"/>
  <c r="E125" i="9"/>
  <c r="D125" i="9"/>
  <c r="F121" i="9"/>
  <c r="E121" i="9"/>
  <c r="D121" i="9"/>
  <c r="F118" i="9"/>
  <c r="E118" i="9"/>
  <c r="D118" i="9"/>
  <c r="F115" i="9"/>
  <c r="E115" i="9"/>
  <c r="D115" i="9"/>
  <c r="F111" i="9"/>
  <c r="E111" i="9"/>
  <c r="D111" i="9"/>
  <c r="F106" i="9"/>
  <c r="E106" i="9"/>
  <c r="E372" i="9" s="1"/>
  <c r="D106" i="9"/>
  <c r="F78" i="9"/>
  <c r="E78" i="9"/>
  <c r="D78" i="9"/>
  <c r="F71" i="9"/>
  <c r="E71" i="9"/>
  <c r="D71" i="9"/>
  <c r="F68" i="9"/>
  <c r="E68" i="9"/>
  <c r="D68" i="9"/>
  <c r="F64" i="9"/>
  <c r="E64" i="9"/>
  <c r="D64" i="9"/>
  <c r="F59" i="9"/>
  <c r="E59" i="9"/>
  <c r="D59" i="9"/>
  <c r="F46" i="9"/>
  <c r="E46" i="9"/>
  <c r="D46" i="9"/>
  <c r="F42" i="9"/>
  <c r="E42" i="9"/>
  <c r="D42" i="9"/>
  <c r="F39" i="9"/>
  <c r="E39" i="9"/>
  <c r="D39" i="9"/>
  <c r="F34" i="9"/>
  <c r="E34" i="9"/>
  <c r="D34" i="9"/>
  <c r="E380" i="10" l="1"/>
  <c r="E382" i="10"/>
  <c r="D372" i="9"/>
  <c r="E84" i="9"/>
  <c r="D84" i="9"/>
  <c r="F84" i="9"/>
  <c r="F372" i="9"/>
  <c r="F373" i="9" s="1"/>
  <c r="E380" i="9"/>
  <c r="E371" i="8"/>
  <c r="E382" i="9" l="1"/>
  <c r="F85" i="9"/>
  <c r="D237" i="8"/>
  <c r="E237" i="8"/>
  <c r="F237" i="8"/>
  <c r="F161" i="8" l="1"/>
  <c r="E161" i="8"/>
  <c r="D161" i="8"/>
  <c r="F153" i="8"/>
  <c r="F134" i="8"/>
  <c r="F128" i="8"/>
  <c r="E128" i="8"/>
  <c r="D128" i="8"/>
  <c r="D109" i="8"/>
  <c r="E109" i="8"/>
  <c r="F109" i="8"/>
  <c r="F60" i="8"/>
  <c r="D34" i="8"/>
  <c r="E34" i="8"/>
  <c r="F34" i="8"/>
  <c r="F358" i="8"/>
  <c r="E358" i="8"/>
  <c r="D358" i="8"/>
  <c r="F353" i="8"/>
  <c r="E353" i="8"/>
  <c r="D353" i="8"/>
  <c r="F319" i="8"/>
  <c r="E319" i="8"/>
  <c r="D319" i="8"/>
  <c r="F310" i="8"/>
  <c r="E310" i="8"/>
  <c r="D310" i="8"/>
  <c r="F295" i="8"/>
  <c r="E295" i="8"/>
  <c r="D295" i="8"/>
  <c r="F287" i="8"/>
  <c r="E287" i="8"/>
  <c r="D287" i="8"/>
  <c r="F276" i="8"/>
  <c r="E276" i="8"/>
  <c r="D276" i="8"/>
  <c r="F272" i="8"/>
  <c r="E272" i="8"/>
  <c r="D272" i="8"/>
  <c r="F262" i="8"/>
  <c r="E262" i="8"/>
  <c r="D262" i="8"/>
  <c r="F259" i="8"/>
  <c r="E259" i="8"/>
  <c r="D259" i="8"/>
  <c r="F240" i="8"/>
  <c r="E240" i="8"/>
  <c r="D240" i="8"/>
  <c r="F229" i="8"/>
  <c r="E229" i="8"/>
  <c r="D229" i="8"/>
  <c r="F226" i="8"/>
  <c r="E226" i="8"/>
  <c r="D226" i="8"/>
  <c r="F220" i="8"/>
  <c r="E220" i="8"/>
  <c r="D220" i="8"/>
  <c r="F212" i="8"/>
  <c r="E212" i="8"/>
  <c r="D212" i="8"/>
  <c r="F201" i="8"/>
  <c r="E201" i="8"/>
  <c r="D201" i="8"/>
  <c r="F197" i="8"/>
  <c r="E197" i="8"/>
  <c r="D197" i="8"/>
  <c r="F190" i="8"/>
  <c r="E190" i="8"/>
  <c r="D190" i="8"/>
  <c r="F178" i="8"/>
  <c r="E178" i="8"/>
  <c r="D178" i="8"/>
  <c r="F173" i="8"/>
  <c r="E173" i="8"/>
  <c r="D173" i="8"/>
  <c r="E153" i="8"/>
  <c r="D153" i="8"/>
  <c r="E134" i="8"/>
  <c r="D134" i="8"/>
  <c r="F124" i="8"/>
  <c r="E124" i="8"/>
  <c r="D124" i="8"/>
  <c r="F121" i="8"/>
  <c r="E121" i="8"/>
  <c r="D121" i="8"/>
  <c r="F118" i="8"/>
  <c r="E118" i="8"/>
  <c r="D118" i="8"/>
  <c r="F114" i="8"/>
  <c r="E114" i="8"/>
  <c r="D114" i="8"/>
  <c r="F79" i="8"/>
  <c r="E79" i="8"/>
  <c r="D79" i="8"/>
  <c r="F72" i="8"/>
  <c r="E72" i="8"/>
  <c r="D72" i="8"/>
  <c r="F69" i="8"/>
  <c r="E69" i="8"/>
  <c r="D69" i="8"/>
  <c r="F65" i="8"/>
  <c r="E65" i="8"/>
  <c r="D65" i="8"/>
  <c r="E60" i="8"/>
  <c r="D60" i="8"/>
  <c r="F46" i="8"/>
  <c r="E46" i="8"/>
  <c r="D46" i="8"/>
  <c r="F42" i="8"/>
  <c r="E42" i="8"/>
  <c r="D42" i="8"/>
  <c r="F39" i="8"/>
  <c r="E39" i="8"/>
  <c r="D39" i="8"/>
  <c r="F84" i="8" l="1"/>
  <c r="F85" i="8" s="1"/>
  <c r="E361" i="8"/>
  <c r="D361" i="8"/>
  <c r="F361" i="8"/>
  <c r="F362" i="8" s="1"/>
  <c r="E84" i="8"/>
  <c r="D84" i="8"/>
  <c r="E381" i="7"/>
  <c r="E379" i="7"/>
  <c r="E369" i="8" l="1"/>
  <c r="D363" i="7"/>
  <c r="E363" i="7"/>
  <c r="F363" i="7"/>
  <c r="D328" i="7" l="1"/>
  <c r="E328" i="7"/>
  <c r="F328" i="7"/>
  <c r="D318" i="7"/>
  <c r="E318" i="7"/>
  <c r="F318" i="7"/>
  <c r="D302" i="7"/>
  <c r="E302" i="7"/>
  <c r="F302" i="7"/>
  <c r="D294" i="7"/>
  <c r="E294" i="7"/>
  <c r="F294" i="7"/>
  <c r="D283" i="7"/>
  <c r="E283" i="7"/>
  <c r="F283" i="7"/>
  <c r="D279" i="7"/>
  <c r="E279" i="7"/>
  <c r="F279" i="7"/>
  <c r="D268" i="7"/>
  <c r="E268" i="7"/>
  <c r="F268" i="7"/>
  <c r="D265" i="7"/>
  <c r="E265" i="7"/>
  <c r="F265" i="7"/>
  <c r="F242" i="7"/>
  <c r="E242" i="7"/>
  <c r="D242" i="7"/>
  <c r="D232" i="7"/>
  <c r="E232" i="7"/>
  <c r="F232" i="7"/>
  <c r="D225" i="7"/>
  <c r="E225" i="7"/>
  <c r="F225" i="7"/>
  <c r="D216" i="7"/>
  <c r="E216" i="7"/>
  <c r="F216" i="7"/>
  <c r="D204" i="7"/>
  <c r="E204" i="7"/>
  <c r="F204" i="7"/>
  <c r="F200" i="7"/>
  <c r="E200" i="7"/>
  <c r="D200" i="7"/>
  <c r="D192" i="7"/>
  <c r="E192" i="7"/>
  <c r="F192" i="7"/>
  <c r="D177" i="7"/>
  <c r="E177" i="7"/>
  <c r="F177" i="7"/>
  <c r="D171" i="7"/>
  <c r="E171" i="7"/>
  <c r="F171" i="7"/>
  <c r="D158" i="7"/>
  <c r="E158" i="7"/>
  <c r="F158" i="7"/>
  <c r="D151" i="7"/>
  <c r="E151" i="7"/>
  <c r="F151" i="7"/>
  <c r="D132" i="7"/>
  <c r="E132" i="7"/>
  <c r="F132" i="7"/>
  <c r="D126" i="7"/>
  <c r="E126" i="7"/>
  <c r="F126" i="7"/>
  <c r="D123" i="7"/>
  <c r="E123" i="7"/>
  <c r="F123" i="7"/>
  <c r="D120" i="7"/>
  <c r="E120" i="7"/>
  <c r="F120" i="7"/>
  <c r="D117" i="7"/>
  <c r="E117" i="7"/>
  <c r="F117" i="7"/>
  <c r="D112" i="7"/>
  <c r="E112" i="7"/>
  <c r="F112" i="7"/>
  <c r="D106" i="7"/>
  <c r="E106" i="7"/>
  <c r="F106" i="7"/>
  <c r="D76" i="7"/>
  <c r="E76" i="7"/>
  <c r="F76" i="7"/>
  <c r="D66" i="7"/>
  <c r="E66" i="7"/>
  <c r="F66" i="7"/>
  <c r="F368" i="7"/>
  <c r="E368" i="7"/>
  <c r="D368" i="7"/>
  <c r="F245" i="7"/>
  <c r="E245" i="7"/>
  <c r="D245" i="7"/>
  <c r="F235" i="7"/>
  <c r="E235" i="7"/>
  <c r="D235" i="7"/>
  <c r="F69" i="7"/>
  <c r="E69" i="7"/>
  <c r="D69" i="7"/>
  <c r="F62" i="7"/>
  <c r="E62" i="7"/>
  <c r="D62" i="7"/>
  <c r="F57" i="7"/>
  <c r="E57" i="7"/>
  <c r="D57" i="7"/>
  <c r="F44" i="7"/>
  <c r="E44" i="7"/>
  <c r="D44" i="7"/>
  <c r="F40" i="7"/>
  <c r="E40" i="7"/>
  <c r="D40" i="7"/>
  <c r="F37" i="7"/>
  <c r="E37" i="7"/>
  <c r="D37" i="7"/>
  <c r="E80" i="7" l="1"/>
  <c r="F371" i="7"/>
  <c r="F372" i="7" s="1"/>
  <c r="F80" i="7"/>
  <c r="F81" i="7" s="1"/>
  <c r="D371" i="7"/>
  <c r="E371" i="7"/>
  <c r="D80" i="7"/>
</calcChain>
</file>

<file path=xl/sharedStrings.xml><?xml version="1.0" encoding="utf-8"?>
<sst xmlns="http://schemas.openxmlformats.org/spreadsheetml/2006/main" count="5376" uniqueCount="448">
  <si>
    <t>IČ:  00259497                                Čerpání rozpočtu za vybraná období - Příjmy                                Sestava: R11</t>
  </si>
  <si>
    <t xml:space="preserve">OdPa </t>
  </si>
  <si>
    <t xml:space="preserve">SpPo </t>
  </si>
  <si>
    <t xml:space="preserve">Text                          </t>
  </si>
  <si>
    <t xml:space="preserve">     V %</t>
  </si>
  <si>
    <t xml:space="preserve">0000 </t>
  </si>
  <si>
    <t xml:space="preserve">1111 </t>
  </si>
  <si>
    <t xml:space="preserve">1112 </t>
  </si>
  <si>
    <t xml:space="preserve">1113 </t>
  </si>
  <si>
    <t xml:space="preserve">1121 </t>
  </si>
  <si>
    <t xml:space="preserve">1122 </t>
  </si>
  <si>
    <t xml:space="preserve">1211 </t>
  </si>
  <si>
    <t xml:space="preserve">1335 </t>
  </si>
  <si>
    <t xml:space="preserve">        </t>
  </si>
  <si>
    <t xml:space="preserve">1341 </t>
  </si>
  <si>
    <t xml:space="preserve">1351 </t>
  </si>
  <si>
    <t xml:space="preserve">1361 </t>
  </si>
  <si>
    <t xml:space="preserve">1511 </t>
  </si>
  <si>
    <t xml:space="preserve">2460 </t>
  </si>
  <si>
    <t xml:space="preserve">4111 </t>
  </si>
  <si>
    <t xml:space="preserve">4112 </t>
  </si>
  <si>
    <t xml:space="preserve">4116 </t>
  </si>
  <si>
    <t xml:space="preserve">4122 </t>
  </si>
  <si>
    <t xml:space="preserve">4134 </t>
  </si>
  <si>
    <t xml:space="preserve">4213 </t>
  </si>
  <si>
    <t xml:space="preserve">4222 </t>
  </si>
  <si>
    <t xml:space="preserve">     </t>
  </si>
  <si>
    <t xml:space="preserve">2119 </t>
  </si>
  <si>
    <t xml:space="preserve">2343 </t>
  </si>
  <si>
    <t xml:space="preserve">3314 </t>
  </si>
  <si>
    <t xml:space="preserve">2111 </t>
  </si>
  <si>
    <t xml:space="preserve">3392 </t>
  </si>
  <si>
    <t xml:space="preserve">2112 </t>
  </si>
  <si>
    <t xml:space="preserve">2132 </t>
  </si>
  <si>
    <t xml:space="preserve">3429 </t>
  </si>
  <si>
    <t xml:space="preserve">2324 </t>
  </si>
  <si>
    <t xml:space="preserve">3612 </t>
  </si>
  <si>
    <t xml:space="preserve">2329 </t>
  </si>
  <si>
    <t xml:space="preserve">3632 </t>
  </si>
  <si>
    <t xml:space="preserve">2139 </t>
  </si>
  <si>
    <t xml:space="preserve">3639 </t>
  </si>
  <si>
    <t xml:space="preserve">2131 </t>
  </si>
  <si>
    <t xml:space="preserve">3111 </t>
  </si>
  <si>
    <t xml:space="preserve">3722 </t>
  </si>
  <si>
    <t xml:space="preserve">3725 </t>
  </si>
  <si>
    <t xml:space="preserve">4351 </t>
  </si>
  <si>
    <t xml:space="preserve">5311 </t>
  </si>
  <si>
    <t xml:space="preserve">2212 </t>
  </si>
  <si>
    <t xml:space="preserve">6171 </t>
  </si>
  <si>
    <t xml:space="preserve">6310 </t>
  </si>
  <si>
    <t xml:space="preserve">2141 </t>
  </si>
  <si>
    <t>IČ:  00259497                                Čerpání rozpočtu za vybraná období - Výdaje                                Sestava: R11</t>
  </si>
  <si>
    <t xml:space="preserve">5021 </t>
  </si>
  <si>
    <t xml:space="preserve">5139 </t>
  </si>
  <si>
    <t xml:space="preserve">5156 </t>
  </si>
  <si>
    <t xml:space="preserve">5164 </t>
  </si>
  <si>
    <t xml:space="preserve">5169 </t>
  </si>
  <si>
    <t xml:space="preserve">5171 </t>
  </si>
  <si>
    <t xml:space="preserve">5179 </t>
  </si>
  <si>
    <t xml:space="preserve">2219 </t>
  </si>
  <si>
    <t xml:space="preserve">5365 </t>
  </si>
  <si>
    <t xml:space="preserve">2221 </t>
  </si>
  <si>
    <t xml:space="preserve">5193 </t>
  </si>
  <si>
    <t xml:space="preserve">2310 </t>
  </si>
  <si>
    <t xml:space="preserve">5229 </t>
  </si>
  <si>
    <t xml:space="preserve">2321 </t>
  </si>
  <si>
    <t xml:space="preserve">5154 </t>
  </si>
  <si>
    <t xml:space="preserve">2333 </t>
  </si>
  <si>
    <t xml:space="preserve">5331 </t>
  </si>
  <si>
    <t xml:space="preserve">6121 </t>
  </si>
  <si>
    <t xml:space="preserve">3113 </t>
  </si>
  <si>
    <t xml:space="preserve">5162 </t>
  </si>
  <si>
    <t xml:space="preserve">5192 </t>
  </si>
  <si>
    <t xml:space="preserve">5011 </t>
  </si>
  <si>
    <t xml:space="preserve">5031 </t>
  </si>
  <si>
    <t xml:space="preserve">5032 </t>
  </si>
  <si>
    <t xml:space="preserve">5038 </t>
  </si>
  <si>
    <t xml:space="preserve">5136 </t>
  </si>
  <si>
    <t xml:space="preserve">5137 </t>
  </si>
  <si>
    <t xml:space="preserve">5172 </t>
  </si>
  <si>
    <t xml:space="preserve">5175 </t>
  </si>
  <si>
    <t xml:space="preserve">5194 </t>
  </si>
  <si>
    <t xml:space="preserve">3326 </t>
  </si>
  <si>
    <t xml:space="preserve">5151 </t>
  </si>
  <si>
    <t xml:space="preserve">5153 </t>
  </si>
  <si>
    <t xml:space="preserve">5181 </t>
  </si>
  <si>
    <t xml:space="preserve">3399 </t>
  </si>
  <si>
    <t xml:space="preserve">5492 </t>
  </si>
  <si>
    <t xml:space="preserve">3419 </t>
  </si>
  <si>
    <t xml:space="preserve">6122 </t>
  </si>
  <si>
    <t xml:space="preserve">3421 </t>
  </si>
  <si>
    <t xml:space="preserve">5909 </t>
  </si>
  <si>
    <t xml:space="preserve">3631 </t>
  </si>
  <si>
    <t xml:space="preserve">3633 </t>
  </si>
  <si>
    <t xml:space="preserve">5362 </t>
  </si>
  <si>
    <t xml:space="preserve">3721 </t>
  </si>
  <si>
    <t xml:space="preserve">5138 </t>
  </si>
  <si>
    <t xml:space="preserve">5166 </t>
  </si>
  <si>
    <t xml:space="preserve">6201 </t>
  </si>
  <si>
    <t xml:space="preserve">3745 </t>
  </si>
  <si>
    <t xml:space="preserve">4319 </t>
  </si>
  <si>
    <t xml:space="preserve">5212 </t>
  </si>
  <si>
    <t xml:space="preserve">5901 </t>
  </si>
  <si>
    <t xml:space="preserve">5321 </t>
  </si>
  <si>
    <t xml:space="preserve">5512 </t>
  </si>
  <si>
    <t xml:space="preserve">5132 </t>
  </si>
  <si>
    <t xml:space="preserve">5134 </t>
  </si>
  <si>
    <t xml:space="preserve">6112 </t>
  </si>
  <si>
    <t xml:space="preserve">5019 </t>
  </si>
  <si>
    <t xml:space="preserve">5023 </t>
  </si>
  <si>
    <t xml:space="preserve">5039 </t>
  </si>
  <si>
    <t xml:space="preserve">5167 </t>
  </si>
  <si>
    <t xml:space="preserve">5161 </t>
  </si>
  <si>
    <t xml:space="preserve">5173 </t>
  </si>
  <si>
    <t xml:space="preserve">5182 </t>
  </si>
  <si>
    <t xml:space="preserve">5221 </t>
  </si>
  <si>
    <t xml:space="preserve">5329 </t>
  </si>
  <si>
    <t xml:space="preserve">5163 </t>
  </si>
  <si>
    <t xml:space="preserve">6320 </t>
  </si>
  <si>
    <t xml:space="preserve">6330 </t>
  </si>
  <si>
    <t xml:space="preserve">5342 </t>
  </si>
  <si>
    <t xml:space="preserve">5345 </t>
  </si>
  <si>
    <t xml:space="preserve">6399 </t>
  </si>
  <si>
    <t>ROZP.SCHVÁLENÝ</t>
  </si>
  <si>
    <t>ROZP.UPRAVENÝ</t>
  </si>
  <si>
    <t>Daň z příj.fyz.osob ze závislé činnosti</t>
  </si>
  <si>
    <t>Daň z příj.fyz.os.z samostatné výd.čin.</t>
  </si>
  <si>
    <t>Daň z příj.fyz.os.z kapitálových výnosů</t>
  </si>
  <si>
    <t>Daň z příjmů právnických osob</t>
  </si>
  <si>
    <t>Daň z příjmů právnických osob za obce</t>
  </si>
  <si>
    <t>Daň z přidané hodnoty</t>
  </si>
  <si>
    <t>Popl.-odnětí pozemků-funkce lesa</t>
  </si>
  <si>
    <t>Poplatek ze psů</t>
  </si>
  <si>
    <t>Odvod výtěžku z provozovaných loterií</t>
  </si>
  <si>
    <t>Správní poplatky</t>
  </si>
  <si>
    <t>Daň z nemovitostí</t>
  </si>
  <si>
    <t>Splátky půj.pr.od obyvatelstva</t>
  </si>
  <si>
    <t>Neinv.přijaté transfery z VPS SR</t>
  </si>
  <si>
    <t>Neinv.přij.tran.ze SR-s dotačním vztahem</t>
  </si>
  <si>
    <t>Ost.neinv.přijaté transfery ze SR</t>
  </si>
  <si>
    <t>Neinv.přijaté transfery od krajů</t>
  </si>
  <si>
    <t>Převody z rozpočtových účtů</t>
  </si>
  <si>
    <t>Investiční přijaté transfery ze SF</t>
  </si>
  <si>
    <t>Investiční přijaté transf.od krajů</t>
  </si>
  <si>
    <t>Ost.záležit.těž.prům.a energ., Příjmy z úhr.vydob.prost.,vyd.ner.</t>
  </si>
  <si>
    <t>Činnosti knihovnické, Příj.z poskyt.služeb a výrobků</t>
  </si>
  <si>
    <t>Příj.z poskyt.služeb a výrobků</t>
  </si>
  <si>
    <t>Příj.z prodeje zboží</t>
  </si>
  <si>
    <t>Příj.z pronáj.ost.nemovitostí</t>
  </si>
  <si>
    <t xml:space="preserve">Zájmová činnost v kultuře </t>
  </si>
  <si>
    <t>Přij.nekapit.příspěvky,náhrady</t>
  </si>
  <si>
    <t>Bytové hospodářství</t>
  </si>
  <si>
    <t>Pohřebnictví, Ostatní příjmy z pronáj.majet.</t>
  </si>
  <si>
    <t>Ostatní příjmy z vlastní čin.</t>
  </si>
  <si>
    <t>Příjmy z pronájmu pozemků</t>
  </si>
  <si>
    <t>Příjmy z prodeje pozemků</t>
  </si>
  <si>
    <t>Komun.služby a úz.rozvoj j.n.</t>
  </si>
  <si>
    <t>Sběr a svoz komunálních odpadů</t>
  </si>
  <si>
    <t>Os. asistence,peč.služba,sam.by, Příj.z poskyt.služeb a výrobků</t>
  </si>
  <si>
    <t>Obec.příj.a výd.z fin.operací, Příjmy z úroků (část)</t>
  </si>
  <si>
    <t xml:space="preserve">       ČERPÁNÍ</t>
  </si>
  <si>
    <t xml:space="preserve"> PLNĚNÍ</t>
  </si>
  <si>
    <t xml:space="preserve">           V KČ</t>
  </si>
  <si>
    <t>PŘÍJMY CELKEM</t>
  </si>
  <si>
    <t>Ostatní osobní výdaje</t>
  </si>
  <si>
    <t>Nákup materiálu j.n.</t>
  </si>
  <si>
    <t>Silnice, Pohonné  hmoty a maziva</t>
  </si>
  <si>
    <t>Nájemné</t>
  </si>
  <si>
    <t>Nákup ostatních služeb</t>
  </si>
  <si>
    <t>Opravy a udržování</t>
  </si>
  <si>
    <t>Silnice, Opravy a udržování</t>
  </si>
  <si>
    <t>Ostatní nákupy j.n.</t>
  </si>
  <si>
    <t>Silnice</t>
  </si>
  <si>
    <t>Platby daní a popl.kraj.,obc..</t>
  </si>
  <si>
    <t>Ost.záležit.pozem.komunikací</t>
  </si>
  <si>
    <t>Výdaje na dopravní úz.obslužnost</t>
  </si>
  <si>
    <t>Ost.neinv.tra.nezisk.a pod.org</t>
  </si>
  <si>
    <t>Pitná voda</t>
  </si>
  <si>
    <t>Elektrická energie</t>
  </si>
  <si>
    <t>Odvád.a čist.odp.vod,nak.s kal</t>
  </si>
  <si>
    <t>Neinv.příspěvky zřízeným PO</t>
  </si>
  <si>
    <t>Budovy,haly,stavby</t>
  </si>
  <si>
    <t>Předškolní zařízení</t>
  </si>
  <si>
    <t>Služby telekom. a radiokom.</t>
  </si>
  <si>
    <t>Poskyt.neinv.příspěvky,náhrady</t>
  </si>
  <si>
    <t>Základní školy</t>
  </si>
  <si>
    <t>Pov.pojistné na veř.zdrav.poj.</t>
  </si>
  <si>
    <t>Pov.pojistné na soc.zab...</t>
  </si>
  <si>
    <t>Platy zaměst. v prac. poměru</t>
  </si>
  <si>
    <t>Povinné pojistné na úraz.poj.</t>
  </si>
  <si>
    <t>Knihy, učební pomůcky a tisk</t>
  </si>
  <si>
    <t>Činnosti knihovnické, DHDM</t>
  </si>
  <si>
    <t xml:space="preserve">Činnosti knihovnické, Nákup materiálu </t>
  </si>
  <si>
    <t>Programové vybavení</t>
  </si>
  <si>
    <t>Činnosti knihovnické, Pohoštění</t>
  </si>
  <si>
    <t>Věcné dary</t>
  </si>
  <si>
    <t>Činnosti knihovnické</t>
  </si>
  <si>
    <t>Poř.,zach.,obn.hod.míst.kult.památek</t>
  </si>
  <si>
    <t>DHDM</t>
  </si>
  <si>
    <t>Studená voda</t>
  </si>
  <si>
    <t>Plyn</t>
  </si>
  <si>
    <t>Pohoštění</t>
  </si>
  <si>
    <t>Poskytnuté zál.vnitř.org.jedn.</t>
  </si>
  <si>
    <t>Zájmová činnost v kultuře</t>
  </si>
  <si>
    <t>Dary obyvatelstvu</t>
  </si>
  <si>
    <t>Ost.zál.kult.,círk.,sděl.pros.</t>
  </si>
  <si>
    <t xml:space="preserve">Nákup materiálu </t>
  </si>
  <si>
    <t>Pohonné hmoty a maziva</t>
  </si>
  <si>
    <t>Stroje,přístroje,zařízení</t>
  </si>
  <si>
    <t>Ostatní tělovýchovná činnost</t>
  </si>
  <si>
    <t>Využ. vol.času dětí a mládeže</t>
  </si>
  <si>
    <t>Ost.zájmová činnost a rekreace</t>
  </si>
  <si>
    <t>Ostatní neivest. výdaje j.n.</t>
  </si>
  <si>
    <t>Veřejné osvětlení</t>
  </si>
  <si>
    <t>Pohřebnictví</t>
  </si>
  <si>
    <t>Výst.a údrž.míst.inženýr.sítí</t>
  </si>
  <si>
    <t>Platby daní a poplatků SR</t>
  </si>
  <si>
    <t>Nákup zboží</t>
  </si>
  <si>
    <t>Konzult.,porad.a práv.služby</t>
  </si>
  <si>
    <t>Nákup akcií</t>
  </si>
  <si>
    <t>Péče o vzhled obcí a veř.zeleň</t>
  </si>
  <si>
    <t>Ost.výd.související se soc.por</t>
  </si>
  <si>
    <t>Os.asistence,peč.služba,sam.bydlení</t>
  </si>
  <si>
    <t>Ochrana obyvatelstva, Nespecifikované rezervy</t>
  </si>
  <si>
    <t>Neinvestiční transfery obcím</t>
  </si>
  <si>
    <t>Bezpečnost a veř.pořádek</t>
  </si>
  <si>
    <t>Ochranné pomůcky</t>
  </si>
  <si>
    <t>Prádlo, oděv a obuv</t>
  </si>
  <si>
    <t>PO - dobrovolná část, DHDM</t>
  </si>
  <si>
    <t>PO - dobrovolná část</t>
  </si>
  <si>
    <t>Ostatní platy</t>
  </si>
  <si>
    <t>Oměny čl.zastup.obcí a krajů</t>
  </si>
  <si>
    <t>Ost.pov.poj.placené zaměstnav.</t>
  </si>
  <si>
    <t>Zastupitelstva obcí</t>
  </si>
  <si>
    <t>Služby školení a vzdělávání</t>
  </si>
  <si>
    <t>Služby pošt</t>
  </si>
  <si>
    <t>Cestovné (tuzem.i zahranič.)</t>
  </si>
  <si>
    <t>Poskytované zálohy vl.pokladně</t>
  </si>
  <si>
    <t>Neinv.tra.obec.prospěš.společ.</t>
  </si>
  <si>
    <t>Ost.neinv.transfery VR územ.ú.</t>
  </si>
  <si>
    <t>Činnost místní správy</t>
  </si>
  <si>
    <t>Služby peněžních ústavů</t>
  </si>
  <si>
    <t>Pojištění funkčně nespecifik., Služby peněžních ústavů</t>
  </si>
  <si>
    <t>Převody FKSP a SF obcí, krajů</t>
  </si>
  <si>
    <t>Převody vlastním rozpočt.účtům</t>
  </si>
  <si>
    <t>Přev.vl.fondům v rozp.úz.úrov.</t>
  </si>
  <si>
    <t>VÝDAJE CELKEM</t>
  </si>
  <si>
    <t>str. 1/8</t>
  </si>
  <si>
    <t>str. 2/8</t>
  </si>
  <si>
    <t>str. 3/8</t>
  </si>
  <si>
    <t>str. 4/8</t>
  </si>
  <si>
    <t>str. 5/8</t>
  </si>
  <si>
    <t>str. 6/8</t>
  </si>
  <si>
    <t>str. 7/8</t>
  </si>
  <si>
    <t xml:space="preserve">Příjmy     </t>
  </si>
  <si>
    <t>Výdaje</t>
  </si>
  <si>
    <t>Miloslav Matoušek</t>
  </si>
  <si>
    <t>Ostatní finanční operace, Platby daní a poplatků SR</t>
  </si>
  <si>
    <t>Bytové hospodářství, DHDM</t>
  </si>
  <si>
    <t>Sejmuto dne ……………………………………………………………………</t>
  </si>
  <si>
    <t>str. 8/8</t>
  </si>
  <si>
    <t>3392</t>
  </si>
  <si>
    <t>2324</t>
  </si>
  <si>
    <t>Přijaté nekapitálové příspěvky, náhrady</t>
  </si>
  <si>
    <t>3419</t>
  </si>
  <si>
    <t>3612</t>
  </si>
  <si>
    <t>VO, Přijaté nekapitálové příspěvky, náhrady</t>
  </si>
  <si>
    <t>Ostatní nedaňové příjmy j.n.</t>
  </si>
  <si>
    <t>3639</t>
  </si>
  <si>
    <t>3745</t>
  </si>
  <si>
    <t>5512</t>
  </si>
  <si>
    <t>PO, přijaté nekapitálové příspěvky, náhrady</t>
  </si>
  <si>
    <t>6171</t>
  </si>
  <si>
    <t>2212</t>
  </si>
  <si>
    <t>5137</t>
  </si>
  <si>
    <t>DDHM</t>
  </si>
  <si>
    <t>3314</t>
  </si>
  <si>
    <t>5019</t>
  </si>
  <si>
    <t>5039</t>
  </si>
  <si>
    <t>Ostatní povinné pojistné placené zaměstnavatelem</t>
  </si>
  <si>
    <t>5151</t>
  </si>
  <si>
    <t>Voda</t>
  </si>
  <si>
    <t>3721</t>
  </si>
  <si>
    <t>5139</t>
  </si>
  <si>
    <t>Sběr a svoz nebezpeč.odpadů</t>
  </si>
  <si>
    <t>3722</t>
  </si>
  <si>
    <t>starosta obce</t>
  </si>
  <si>
    <t>Saldo příjmů a výdajů</t>
  </si>
  <si>
    <t>Saldo příjmů a výdajů po provedených RO</t>
  </si>
  <si>
    <t>0000</t>
  </si>
  <si>
    <t>1334</t>
  </si>
  <si>
    <t>2132</t>
  </si>
  <si>
    <t>Pronájem ostatních nemovitostí</t>
  </si>
  <si>
    <t>6112</t>
  </si>
  <si>
    <t>5194</t>
  </si>
  <si>
    <t>5021</t>
  </si>
  <si>
    <t>6121</t>
  </si>
  <si>
    <t>Budovy, haly, stavby</t>
  </si>
  <si>
    <t>5361</t>
  </si>
  <si>
    <t>Nákup kolků</t>
  </si>
  <si>
    <t>4351</t>
  </si>
  <si>
    <t>5167</t>
  </si>
  <si>
    <t>6122</t>
  </si>
  <si>
    <t>Stroje, přístroje, zařízení</t>
  </si>
  <si>
    <t>2139</t>
  </si>
  <si>
    <t>6330</t>
  </si>
  <si>
    <t>Schválený rozpočet na rok 2015 :</t>
  </si>
  <si>
    <t>26.555,50 tis. Kč</t>
  </si>
  <si>
    <t>27.877,25 tis. Kč</t>
  </si>
  <si>
    <t>2119</t>
  </si>
  <si>
    <t>2329</t>
  </si>
  <si>
    <t>3113</t>
  </si>
  <si>
    <t>5173</t>
  </si>
  <si>
    <t>3326</t>
  </si>
  <si>
    <t>5166</t>
  </si>
  <si>
    <t>Konzultace, poradenství a právní služby</t>
  </si>
  <si>
    <t>3725</t>
  </si>
  <si>
    <t xml:space="preserve"> Přijaté nekapitálové příspěvky, náhrady</t>
  </si>
  <si>
    <t>Ostatní příjmy z pronájmu majetku</t>
  </si>
  <si>
    <t>Ostatní příjmy z vlastní činnosti</t>
  </si>
  <si>
    <t>Využív.a zneškod.komun.odpadů, přijaté nekapitálové příspěvky, náhrady (Eko-kom)</t>
  </si>
  <si>
    <t>6320</t>
  </si>
  <si>
    <t>2322</t>
  </si>
  <si>
    <t>Pojištění-přijaté pojistné náhrady</t>
  </si>
  <si>
    <t>Činnosti knihovnické, Cestovné</t>
  </si>
  <si>
    <t>Konzultace, poradenství a právnické sl.</t>
  </si>
  <si>
    <t>5363</t>
  </si>
  <si>
    <t>Úhrady sankcí jiným rozpočtům</t>
  </si>
  <si>
    <t>Využív.a zneškod.komun.odpadů</t>
  </si>
  <si>
    <t>Úpravy drobných vodních toků</t>
  </si>
  <si>
    <t xml:space="preserve">                   ROZBOR HOSPODAŘENÍ K 31.12.2015</t>
  </si>
  <si>
    <t>Obec Lomnice                                                Období: 1 až 12/2015</t>
  </si>
  <si>
    <t>Odvody za odnětí půdy z p.f.</t>
  </si>
  <si>
    <t>4216</t>
  </si>
  <si>
    <t>Ost. Inv. Přijaté transfery ze SR</t>
  </si>
  <si>
    <t>Péče o vzhled obcí a veřejnou zeleň</t>
  </si>
  <si>
    <t>3111</t>
  </si>
  <si>
    <t xml:space="preserve">HDM-prodej </t>
  </si>
  <si>
    <t>3399</t>
  </si>
  <si>
    <t>3421</t>
  </si>
  <si>
    <t>5171</t>
  </si>
  <si>
    <t>3429</t>
  </si>
  <si>
    <t>5222</t>
  </si>
  <si>
    <t>Neinv.transfery obč. sdružením</t>
  </si>
  <si>
    <t>6130</t>
  </si>
  <si>
    <t>Pozemky</t>
  </si>
  <si>
    <t>Neinv.transfery občanským sdružením</t>
  </si>
  <si>
    <t>5365</t>
  </si>
  <si>
    <t>Platby daní a poplatků krajům, obcím</t>
  </si>
  <si>
    <t>6409</t>
  </si>
  <si>
    <t>5909</t>
  </si>
  <si>
    <t>Ost. Neinv. Výdaje-mylná platba</t>
  </si>
  <si>
    <t>RO: k 31.12.2015 bylo provedeno 16 rozpočtových opatření.</t>
  </si>
  <si>
    <t>Saldo skutečných příjmů a výdajů k 31.12.2015</t>
  </si>
  <si>
    <t xml:space="preserve">Stav účtů k 31.12.2015                                                                                      </t>
  </si>
  <si>
    <t>VÝDAJE bez převodů mezi účty CELKEM</t>
  </si>
  <si>
    <t>PŘÍJMY bez převodů mezi účty CELKEM</t>
  </si>
  <si>
    <t>4.350.337,78</t>
  </si>
  <si>
    <t>Rozdíl příjmů a výdajů = přebytek hospodaření ve výši 617.135,43 Kč bude použit na financování výdajů příštích období.</t>
  </si>
  <si>
    <t>Přílohou tohoto rozboru hospodaření je výkaz příjmů a výdajů FIN  2-12 M sestavený k 31.12.2015.</t>
  </si>
  <si>
    <t>V Lomnici, dne 24.3.2016</t>
  </si>
  <si>
    <t>Vyvěšeno na úřední desce OÚ Lomnice dne: 24.03.2016</t>
  </si>
  <si>
    <r>
      <t xml:space="preserve">OBEC LOMNICE                                          </t>
    </r>
    <r>
      <rPr>
        <sz val="10"/>
        <rFont val="Arial"/>
        <family val="2"/>
        <charset val="238"/>
      </rPr>
      <t>Příloha č.   k usnesení č.                  z VZO/16/2016 z 27.4.2016</t>
    </r>
  </si>
  <si>
    <t>-1.321.750,00 Kč (schodkový rozpočet)</t>
  </si>
  <si>
    <r>
      <t xml:space="preserve">OBEC LOMNICE                                          </t>
    </r>
    <r>
      <rPr>
        <sz val="10"/>
        <rFont val="Arial"/>
        <family val="2"/>
        <charset val="238"/>
      </rPr>
      <t>Příloha č.   k usnesení č.                  z VZO/1 /2016 z xx.xx.2016</t>
    </r>
  </si>
  <si>
    <t xml:space="preserve">                   ROZBOR HOSPODAŘENÍ K 31.03.2016</t>
  </si>
  <si>
    <t>Obec Lomnice                                                Období: 1 až 3/2016</t>
  </si>
  <si>
    <t>Schválený rozpočet na rok 2016 :</t>
  </si>
  <si>
    <t>Saldo skutečných příjmů a výdajů k 31.3.2016</t>
  </si>
  <si>
    <t xml:space="preserve">Stav účtů k 31.3.2016                                                                                      </t>
  </si>
  <si>
    <t>Přílohou tohoto rozboru hospodaření je výkaz příjmů a výdajů FIN  2-12 M sestavený k 31.3.2016.</t>
  </si>
  <si>
    <t>4229</t>
  </si>
  <si>
    <t xml:space="preserve">Ost.inv.př.transf.od r.územ.ú. </t>
  </si>
  <si>
    <t>Ost.inv.přijaté transfery ze SR</t>
  </si>
  <si>
    <t>3119</t>
  </si>
  <si>
    <t>Ostatní příjmy z prodeje DM</t>
  </si>
  <si>
    <t>5229</t>
  </si>
  <si>
    <t>Neinv.transfery nezisk.a pod.org.</t>
  </si>
  <si>
    <t>Ost.neinv.tra.nezisk.a pod.org.</t>
  </si>
  <si>
    <t>6123</t>
  </si>
  <si>
    <t>Dopravní prostředky</t>
  </si>
  <si>
    <t>25.912,00 tis. Kč</t>
  </si>
  <si>
    <t>26.194,00 tis. Kč</t>
  </si>
  <si>
    <t>RO: k 31.3.2016 bylo provedeno 1 rozpočtové opatření.</t>
  </si>
  <si>
    <t>-282 000,00 Kč (schodkový rozpočet)</t>
  </si>
  <si>
    <t>Rozdíl příjmů a výdajů = přebytek hospodaření ve výši 1 932 831,88 Kč bude použit na financování výdajů příštích období.</t>
  </si>
  <si>
    <t>V Lomnici, dne 14.6.2016</t>
  </si>
  <si>
    <t xml:space="preserve">                   ROZBOR HOSPODAŘENÍ K 30.06.2016</t>
  </si>
  <si>
    <t>Obec Lomnice                                                Období: 1 až 6/2016</t>
  </si>
  <si>
    <t>Saldo skutečných příjmů a výdajů k 30.6.2016</t>
  </si>
  <si>
    <t xml:space="preserve">Stav účtů k 30.6.2016                                                                                      </t>
  </si>
  <si>
    <t>Přílohou tohoto rozboru hospodaření je výkaz příjmů a výdajů FIN  2-12 M sestavený k 30.6.2016.</t>
  </si>
  <si>
    <t>V Lomnici, dne 18.8.2016</t>
  </si>
  <si>
    <t>4222</t>
  </si>
  <si>
    <t>Inv.přijaté transfery od krajů</t>
  </si>
  <si>
    <t>6402</t>
  </si>
  <si>
    <t>2229</t>
  </si>
  <si>
    <t>Fin.vyp.min.let, Ost.přijaté vraky trans.</t>
  </si>
  <si>
    <t>5169</t>
  </si>
  <si>
    <t>5134</t>
  </si>
  <si>
    <t>4319</t>
  </si>
  <si>
    <t>5499</t>
  </si>
  <si>
    <t>Ost.neinv.tr.obyv-přísp.na obědy důch.</t>
  </si>
  <si>
    <t>5311</t>
  </si>
  <si>
    <t>Ost.neinv.tr.obyv.-stravné zam.</t>
  </si>
  <si>
    <t>Ost.neinv.tr.obyv-stravné ZO</t>
  </si>
  <si>
    <t>5364</t>
  </si>
  <si>
    <t>Vratka transferu z min. let - ZŠ</t>
  </si>
  <si>
    <t>RO: k 30.6.2016 byla provedena 4 rozpočtová opatření.</t>
  </si>
  <si>
    <r>
      <t xml:space="preserve">OBEC LOMNICE                                          </t>
    </r>
    <r>
      <rPr>
        <sz val="10"/>
        <rFont val="Arial"/>
        <family val="2"/>
        <charset val="238"/>
      </rPr>
      <t>Příloha č.   k usnesení č.                  z VZO/19/2016 z 05.09.2016</t>
    </r>
  </si>
  <si>
    <t>Vyvěšeno na úřední desce OÚ Lomnice dne: 18.08.2016</t>
  </si>
  <si>
    <r>
      <t xml:space="preserve">OBEC LOMNICE                                          </t>
    </r>
    <r>
      <rPr>
        <sz val="10"/>
        <rFont val="Arial"/>
        <family val="2"/>
        <charset val="238"/>
      </rPr>
      <t>Příloha č.   k usnesení č.                  z VZO/   /2017 z 30.01.2017</t>
    </r>
  </si>
  <si>
    <t xml:space="preserve">                   ROZBOR HOSPODAŘENÍ K 30.09.2016</t>
  </si>
  <si>
    <t>Obec Lomnice                                                Období: 1 až 9/2016</t>
  </si>
  <si>
    <t>Saldo skutečných příjmů a výdajů k 30.9.2016</t>
  </si>
  <si>
    <t xml:space="preserve">Stav účtů k 30.9.2016                                                                                      </t>
  </si>
  <si>
    <t>Přílohou tohoto rozboru hospodaření je výkaz příjmů a výdajů FIN  2-12 M sestavený k 30.9.2016.</t>
  </si>
  <si>
    <t>V Lomnici, dne 18.12.2016</t>
  </si>
  <si>
    <t>4122</t>
  </si>
  <si>
    <t>Neinvestiční přijaté transfery od krajů</t>
  </si>
  <si>
    <t>Ostatní investiční přijaté transfery ze SR</t>
  </si>
  <si>
    <t>5336</t>
  </si>
  <si>
    <t>Neinvestiční příspěvky zřízeným PO</t>
  </si>
  <si>
    <t>Neinvestiční transfery zřízeným PO</t>
  </si>
  <si>
    <t>Ostatní platy (refundace trenér)</t>
  </si>
  <si>
    <t>Ostatní povinné pojistné (refundace tr.)</t>
  </si>
  <si>
    <t>Ostatní platy (refundace HM)</t>
  </si>
  <si>
    <t>5038</t>
  </si>
  <si>
    <t>RO: k 30.9.2016 bylo provedeno 9 rozpočtových opatření.</t>
  </si>
  <si>
    <t>Rozdíl příjmů a výdajů = přebytek hospodaření ve výši 4 350 692,47 Kč bude použit na financování výdajů příštích období.</t>
  </si>
  <si>
    <r>
      <t xml:space="preserve">OBEC LOMNICE                                          </t>
    </r>
    <r>
      <rPr>
        <sz val="10"/>
        <rFont val="Arial"/>
        <family val="2"/>
        <charset val="238"/>
      </rPr>
      <t>Příloha č.   k usnesení č.                  z VZO/   /2017 z 3.4.2017</t>
    </r>
  </si>
  <si>
    <t xml:space="preserve">                   ROZBOR HOSPODAŘENÍ K 31.12.2016</t>
  </si>
  <si>
    <t>Obec Lomnice                                                Období: 1 až 12/2016</t>
  </si>
  <si>
    <t>Saldo skutečných příjmů a výdajů k 31.12.2016</t>
  </si>
  <si>
    <t xml:space="preserve">Stav účtů k 31.12.2016                                                                                      </t>
  </si>
  <si>
    <t>V Lomnici, dne 17.3.2017</t>
  </si>
  <si>
    <t>Přílohou tohoto rozboru hospodaření je výkaz příjmů a výdajů FIN  2-12 M sestavený k 31.12.2016.</t>
  </si>
  <si>
    <t>Silnice-přijaté nekapitálové příspěvky</t>
  </si>
  <si>
    <t>2321</t>
  </si>
  <si>
    <t>Místní kulturní památky-přijaté dary</t>
  </si>
  <si>
    <t>VO, Příjmy z prodeje ost. nem.</t>
  </si>
  <si>
    <t>2112</t>
  </si>
  <si>
    <t>Neinvestiční transfery obč. sdružením</t>
  </si>
  <si>
    <t>6115</t>
  </si>
  <si>
    <t>5175</t>
  </si>
  <si>
    <t>Volby do zastupitelstev ÚSC</t>
  </si>
  <si>
    <t>RO: k 31.12.2016 bylo provedeno 15 rozpočtových opatření.</t>
  </si>
  <si>
    <t>Rozdíl příjmů a výdajů = přebytek hospodaření ve výši 4 227 455,43 Kč bude použit na financování výdajů příštích období.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</si>
</sst>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0" borderId="0" xfId="0" applyNumberFormat="1"/>
    <xf numFmtId="4" fontId="0" fillId="0" borderId="0" xfId="0" applyNumberFormat="1"/>
    <xf numFmtId="0" fontId="0" fillId="0" borderId="0" xfId="0" applyNumberFormat="1" applyAlignment="1">
      <alignment wrapText="1"/>
    </xf>
    <xf numFmtId="49" fontId="1" fillId="0" borderId="0" xfId="0" applyNumberFormat="1" applyFont="1" applyAlignment="1"/>
    <xf numFmtId="4" fontId="1" fillId="2" borderId="0" xfId="0" applyNumberFormat="1" applyFont="1" applyFill="1"/>
    <xf numFmtId="4" fontId="1" fillId="0" borderId="0" xfId="0" applyNumberFormat="1" applyFont="1" applyFill="1"/>
    <xf numFmtId="0" fontId="3" fillId="0" borderId="0" xfId="0" applyFont="1"/>
    <xf numFmtId="49" fontId="1" fillId="2" borderId="0" xfId="0" applyNumberFormat="1" applyFont="1" applyFill="1"/>
    <xf numFmtId="0" fontId="1" fillId="2" borderId="0" xfId="0" applyNumberFormat="1" applyFont="1" applyFill="1" applyAlignment="1">
      <alignment wrapText="1"/>
    </xf>
    <xf numFmtId="4" fontId="2" fillId="2" borderId="0" xfId="0" applyNumberFormat="1" applyFont="1" applyFill="1"/>
    <xf numFmtId="4" fontId="1" fillId="2" borderId="0" xfId="0" applyNumberFormat="1" applyFont="1" applyFill="1" applyAlignment="1"/>
    <xf numFmtId="0" fontId="1" fillId="2" borderId="0" xfId="0" applyFont="1" applyFill="1"/>
    <xf numFmtId="49" fontId="1" fillId="0" borderId="0" xfId="0" applyNumberFormat="1" applyFont="1" applyFill="1"/>
    <xf numFmtId="0" fontId="1" fillId="0" borderId="0" xfId="0" applyNumberFormat="1" applyFont="1" applyFill="1" applyAlignment="1">
      <alignment wrapText="1"/>
    </xf>
    <xf numFmtId="4" fontId="5" fillId="2" borderId="0" xfId="0" applyNumberFormat="1" applyFont="1" applyFill="1"/>
    <xf numFmtId="0" fontId="8" fillId="0" borderId="0" xfId="0" applyFont="1"/>
    <xf numFmtId="4" fontId="8" fillId="0" borderId="0" xfId="0" applyNumberFormat="1" applyFont="1"/>
    <xf numFmtId="164" fontId="4" fillId="0" borderId="0" xfId="0" applyNumberFormat="1" applyFont="1"/>
    <xf numFmtId="49" fontId="0" fillId="0" borderId="0" xfId="0" applyNumberFormat="1" applyFill="1"/>
    <xf numFmtId="0" fontId="0" fillId="0" borderId="0" xfId="0" applyNumberFormat="1" applyFill="1" applyAlignment="1">
      <alignment wrapText="1"/>
    </xf>
    <xf numFmtId="4" fontId="0" fillId="0" borderId="0" xfId="0" applyNumberFormat="1" applyFill="1"/>
    <xf numFmtId="49" fontId="6" fillId="0" borderId="0" xfId="0" applyNumberFormat="1" applyFont="1" applyFill="1"/>
    <xf numFmtId="0" fontId="6" fillId="0" borderId="0" xfId="0" applyNumberFormat="1" applyFont="1" applyFill="1" applyAlignment="1">
      <alignment wrapText="1"/>
    </xf>
    <xf numFmtId="4" fontId="6" fillId="0" borderId="0" xfId="0" applyNumberFormat="1" applyFont="1" applyFill="1"/>
    <xf numFmtId="0" fontId="8" fillId="0" borderId="0" xfId="0" applyFont="1" applyFill="1"/>
    <xf numFmtId="4" fontId="8" fillId="0" borderId="0" xfId="0" applyNumberFormat="1" applyFont="1" applyFill="1"/>
    <xf numFmtId="0" fontId="9" fillId="0" borderId="0" xfId="0" applyFont="1" applyFill="1"/>
    <xf numFmtId="4" fontId="9" fillId="0" borderId="0" xfId="0" applyNumberFormat="1" applyFont="1" applyFill="1"/>
    <xf numFmtId="0" fontId="1" fillId="0" borderId="0" xfId="0" applyNumberFormat="1" applyFont="1" applyAlignment="1">
      <alignment wrapText="1"/>
    </xf>
    <xf numFmtId="0" fontId="1" fillId="0" borderId="0" xfId="0" applyFont="1" applyFill="1"/>
    <xf numFmtId="0" fontId="10" fillId="0" borderId="0" xfId="0" applyNumberFormat="1" applyFont="1" applyFill="1" applyAlignment="1">
      <alignment wrapText="1"/>
    </xf>
    <xf numFmtId="49" fontId="0" fillId="0" borderId="0" xfId="0" applyNumberFormat="1" applyFont="1" applyFill="1"/>
    <xf numFmtId="0" fontId="0" fillId="0" borderId="0" xfId="0" applyNumberFormat="1" applyFont="1" applyFill="1" applyAlignment="1">
      <alignment wrapText="1"/>
    </xf>
    <xf numFmtId="4" fontId="0" fillId="0" borderId="0" xfId="0" applyNumberFormat="1" applyFont="1" applyFill="1"/>
    <xf numFmtId="0" fontId="11" fillId="0" borderId="0" xfId="0" applyNumberFormat="1" applyFont="1" applyFill="1" applyAlignment="1">
      <alignment wrapText="1"/>
    </xf>
    <xf numFmtId="0" fontId="13" fillId="0" borderId="0" xfId="0" applyNumberFormat="1" applyFont="1" applyAlignment="1">
      <alignment wrapText="1"/>
    </xf>
    <xf numFmtId="0" fontId="0" fillId="0" borderId="0" xfId="0" applyFill="1"/>
    <xf numFmtId="0" fontId="4" fillId="0" borderId="0" xfId="0" applyFont="1" applyFill="1"/>
    <xf numFmtId="0" fontId="14" fillId="0" borderId="0" xfId="0" applyFont="1" applyFill="1"/>
    <xf numFmtId="0" fontId="12" fillId="0" borderId="0" xfId="0" applyFont="1" applyFill="1"/>
    <xf numFmtId="4" fontId="12" fillId="0" borderId="0" xfId="0" applyNumberFormat="1" applyFont="1" applyFill="1"/>
    <xf numFmtId="0" fontId="1" fillId="0" borderId="0" xfId="0" applyFont="1"/>
    <xf numFmtId="4" fontId="15" fillId="0" borderId="0" xfId="0" applyNumberFormat="1" applyFont="1"/>
    <xf numFmtId="0" fontId="16" fillId="0" borderId="0" xfId="0" applyNumberFormat="1" applyFont="1" applyFill="1" applyAlignment="1">
      <alignment wrapText="1"/>
    </xf>
    <xf numFmtId="4" fontId="7" fillId="0" borderId="0" xfId="0" applyNumberFormat="1" applyFont="1" applyAlignment="1">
      <alignment horizontal="right"/>
    </xf>
    <xf numFmtId="4" fontId="7" fillId="0" borderId="0" xfId="0" applyNumberFormat="1" applyFont="1" applyFill="1" applyAlignment="1">
      <alignment horizontal="right"/>
    </xf>
    <xf numFmtId="49" fontId="7" fillId="0" borderId="0" xfId="0" applyNumberFormat="1" applyFont="1" applyAlignment="1">
      <alignment horizontal="right"/>
    </xf>
    <xf numFmtId="49" fontId="1" fillId="0" borderId="0" xfId="0" applyNumberFormat="1" applyFont="1"/>
    <xf numFmtId="0" fontId="2" fillId="0" borderId="0" xfId="0" applyNumberFormat="1" applyFont="1" applyFill="1" applyAlignment="1">
      <alignment wrapText="1"/>
    </xf>
    <xf numFmtId="4" fontId="0" fillId="0" borderId="0" xfId="0" applyNumberFormat="1" applyFill="1" applyAlignment="1">
      <alignment horizontal="right"/>
    </xf>
    <xf numFmtId="4" fontId="8" fillId="0" borderId="0" xfId="0" quotePrefix="1" applyNumberFormat="1" applyFont="1" applyFill="1"/>
    <xf numFmtId="4" fontId="5" fillId="0" borderId="0" xfId="0" applyNumberFormat="1" applyFont="1" applyFill="1"/>
    <xf numFmtId="49" fontId="1" fillId="0" borderId="0" xfId="0" applyNumberFormat="1" applyFont="1"/>
    <xf numFmtId="2" fontId="1" fillId="0" borderId="0" xfId="0" applyNumberFormat="1" applyFont="1"/>
    <xf numFmtId="2" fontId="0" fillId="0" borderId="0" xfId="0" applyNumberFormat="1"/>
    <xf numFmtId="2" fontId="0" fillId="0" borderId="0" xfId="0" applyNumberFormat="1" applyFill="1"/>
    <xf numFmtId="2" fontId="0" fillId="0" borderId="0" xfId="0" applyNumberFormat="1" applyFont="1" applyFill="1"/>
    <xf numFmtId="2" fontId="8" fillId="0" borderId="0" xfId="0" applyNumberFormat="1" applyFont="1" applyFill="1" applyAlignment="1">
      <alignment horizontal="right"/>
    </xf>
    <xf numFmtId="2" fontId="8" fillId="0" borderId="0" xfId="0" quotePrefix="1" applyNumberFormat="1" applyFont="1"/>
    <xf numFmtId="49" fontId="1" fillId="0" borderId="0" xfId="0" applyNumberFormat="1" applyFont="1"/>
    <xf numFmtId="4" fontId="8" fillId="0" borderId="0" xfId="0" applyNumberFormat="1" applyFont="1" applyFill="1" applyAlignment="1">
      <alignment horizontal="right"/>
    </xf>
    <xf numFmtId="49" fontId="1" fillId="0" borderId="0" xfId="0" applyNumberFormat="1" applyFont="1"/>
    <xf numFmtId="49" fontId="1" fillId="0" borderId="0" xfId="0" applyNumberFormat="1" applyFont="1"/>
    <xf numFmtId="0" fontId="0" fillId="0" borderId="0" xfId="0" applyNumberFormat="1" applyFont="1" applyAlignment="1">
      <alignment wrapText="1"/>
    </xf>
    <xf numFmtId="0" fontId="4" fillId="0" borderId="0" xfId="0" applyFont="1" applyFill="1" applyBorder="1"/>
    <xf numFmtId="0" fontId="0" fillId="0" borderId="0" xfId="0" applyFill="1" applyBorder="1"/>
    <xf numFmtId="4" fontId="0" fillId="0" borderId="0" xfId="0" applyNumberFormat="1" applyFill="1" applyBorder="1"/>
    <xf numFmtId="49" fontId="5" fillId="0" borderId="0" xfId="0" applyNumberFormat="1" applyFont="1" applyFill="1"/>
    <xf numFmtId="49" fontId="5" fillId="2" borderId="0" xfId="0" applyNumberFormat="1" applyFont="1" applyFill="1"/>
    <xf numFmtId="49" fontId="1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392</xdr:row>
      <xdr:rowOff>12700</xdr:rowOff>
    </xdr:from>
    <xdr:to>
      <xdr:col>2</xdr:col>
      <xdr:colOff>942340</xdr:colOff>
      <xdr:row>394</xdr:row>
      <xdr:rowOff>73660</xdr:rowOff>
    </xdr:to>
    <xdr:pic>
      <xdr:nvPicPr>
        <xdr:cNvPr id="2" name="Obrázek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69913500"/>
          <a:ext cx="1412240" cy="416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2"/>
  <sheetViews>
    <sheetView tabSelected="1" view="pageBreakPreview" topLeftCell="A109" zoomScale="60" zoomScaleNormal="100" workbookViewId="0">
      <selection activeCell="G152" sqref="G152"/>
    </sheetView>
  </sheetViews>
  <sheetFormatPr defaultRowHeight="14.4" x14ac:dyDescent="0.3"/>
  <cols>
    <col min="1" max="2" width="5.33203125" customWidth="1"/>
    <col min="3" max="3" width="34.109375" style="3" customWidth="1"/>
    <col min="4" max="4" width="14.5546875" style="2" customWidth="1"/>
    <col min="5" max="5" width="15" style="2" customWidth="1"/>
    <col min="6" max="6" width="14.5546875" style="2" customWidth="1"/>
    <col min="7" max="7" width="9.88671875" style="2" bestFit="1" customWidth="1"/>
  </cols>
  <sheetData>
    <row r="1" spans="1:8" ht="15.6" x14ac:dyDescent="0.3">
      <c r="A1" s="7" t="s">
        <v>430</v>
      </c>
      <c r="B1" s="7"/>
      <c r="C1" s="7"/>
      <c r="D1" s="3"/>
      <c r="H1" s="2"/>
    </row>
    <row r="2" spans="1:8" x14ac:dyDescent="0.3">
      <c r="C2"/>
      <c r="D2" s="3"/>
      <c r="H2" s="2"/>
    </row>
    <row r="3" spans="1:8" ht="15.6" x14ac:dyDescent="0.3">
      <c r="C3" s="7" t="s">
        <v>431</v>
      </c>
      <c r="D3"/>
      <c r="E3"/>
      <c r="G3" s="3"/>
      <c r="H3" s="2"/>
    </row>
    <row r="4" spans="1:8" x14ac:dyDescent="0.3">
      <c r="C4"/>
      <c r="D4" s="3"/>
      <c r="H4" s="2"/>
    </row>
    <row r="5" spans="1:8" x14ac:dyDescent="0.3">
      <c r="A5" t="s">
        <v>0</v>
      </c>
      <c r="C5"/>
      <c r="D5" s="3"/>
      <c r="H5" s="2"/>
    </row>
    <row r="6" spans="1:8" x14ac:dyDescent="0.3">
      <c r="A6" t="s">
        <v>432</v>
      </c>
      <c r="C6"/>
      <c r="D6" s="3"/>
      <c r="H6" s="2"/>
    </row>
    <row r="7" spans="1:8" x14ac:dyDescent="0.3">
      <c r="A7" s="4"/>
      <c r="B7" s="4"/>
      <c r="C7" s="4"/>
      <c r="D7" s="4"/>
      <c r="E7" s="4"/>
      <c r="F7" s="4"/>
      <c r="G7" s="4"/>
    </row>
    <row r="8" spans="1:8" x14ac:dyDescent="0.3">
      <c r="A8" s="8" t="s">
        <v>1</v>
      </c>
      <c r="B8" s="8" t="s">
        <v>2</v>
      </c>
      <c r="C8" s="9" t="s">
        <v>3</v>
      </c>
      <c r="D8" s="10" t="s">
        <v>123</v>
      </c>
      <c r="E8" s="5" t="s">
        <v>124</v>
      </c>
      <c r="F8" s="11" t="s">
        <v>160</v>
      </c>
      <c r="G8" s="5" t="s">
        <v>161</v>
      </c>
    </row>
    <row r="9" spans="1:8" x14ac:dyDescent="0.3">
      <c r="A9" s="12"/>
      <c r="B9" s="12"/>
      <c r="C9" s="9"/>
      <c r="D9" s="5" t="s">
        <v>162</v>
      </c>
      <c r="E9" s="5" t="s">
        <v>162</v>
      </c>
      <c r="F9" s="5" t="s">
        <v>162</v>
      </c>
      <c r="G9" s="5" t="s">
        <v>4</v>
      </c>
    </row>
    <row r="10" spans="1:8" x14ac:dyDescent="0.3">
      <c r="A10" s="1" t="s">
        <v>5</v>
      </c>
      <c r="B10" s="1" t="s">
        <v>6</v>
      </c>
      <c r="C10" s="3" t="s">
        <v>125</v>
      </c>
      <c r="D10" s="2">
        <v>2750000</v>
      </c>
      <c r="E10" s="2">
        <v>2750000</v>
      </c>
      <c r="F10" s="2">
        <v>3185613.5</v>
      </c>
      <c r="G10" s="2">
        <v>115.8</v>
      </c>
    </row>
    <row r="11" spans="1:8" x14ac:dyDescent="0.3">
      <c r="A11" s="1" t="s">
        <v>5</v>
      </c>
      <c r="B11" s="1" t="s">
        <v>7</v>
      </c>
      <c r="C11" s="3" t="s">
        <v>126</v>
      </c>
      <c r="D11" s="2">
        <v>107000</v>
      </c>
      <c r="E11" s="2">
        <v>107000</v>
      </c>
      <c r="F11" s="2">
        <v>123632.64</v>
      </c>
      <c r="G11" s="2">
        <v>115.5</v>
      </c>
    </row>
    <row r="12" spans="1:8" x14ac:dyDescent="0.3">
      <c r="A12" s="1" t="s">
        <v>5</v>
      </c>
      <c r="B12" s="1" t="s">
        <v>8</v>
      </c>
      <c r="C12" s="3" t="s">
        <v>127</v>
      </c>
      <c r="D12" s="2">
        <v>325000</v>
      </c>
      <c r="E12" s="2">
        <v>325000</v>
      </c>
      <c r="F12" s="2">
        <v>353458.19</v>
      </c>
      <c r="G12" s="2">
        <v>108.8</v>
      </c>
    </row>
    <row r="13" spans="1:8" x14ac:dyDescent="0.3">
      <c r="A13" s="1" t="s">
        <v>5</v>
      </c>
      <c r="B13" s="1" t="s">
        <v>9</v>
      </c>
      <c r="C13" s="3" t="s">
        <v>128</v>
      </c>
      <c r="D13" s="2">
        <v>2886000</v>
      </c>
      <c r="E13" s="2">
        <v>2886000</v>
      </c>
      <c r="F13" s="2">
        <v>3652611.5</v>
      </c>
      <c r="G13" s="2">
        <v>126.6</v>
      </c>
    </row>
    <row r="14" spans="1:8" x14ac:dyDescent="0.3">
      <c r="A14" s="1" t="s">
        <v>5</v>
      </c>
      <c r="B14" s="1" t="s">
        <v>10</v>
      </c>
      <c r="C14" s="3" t="s">
        <v>129</v>
      </c>
      <c r="D14" s="2">
        <v>0</v>
      </c>
      <c r="E14" s="2">
        <v>2210080</v>
      </c>
      <c r="F14" s="2">
        <v>2210080</v>
      </c>
      <c r="G14" s="2">
        <v>100</v>
      </c>
    </row>
    <row r="15" spans="1:8" x14ac:dyDescent="0.3">
      <c r="A15" s="1" t="s">
        <v>5</v>
      </c>
      <c r="B15" s="1" t="s">
        <v>11</v>
      </c>
      <c r="C15" s="3" t="s">
        <v>130</v>
      </c>
      <c r="D15" s="2">
        <v>6500000</v>
      </c>
      <c r="E15" s="2">
        <v>6500000</v>
      </c>
      <c r="F15" s="2">
        <v>6562422.4500000002</v>
      </c>
      <c r="G15" s="2">
        <v>101</v>
      </c>
    </row>
    <row r="16" spans="1:8" x14ac:dyDescent="0.3">
      <c r="A16" s="1" t="s">
        <v>289</v>
      </c>
      <c r="B16" s="1" t="s">
        <v>290</v>
      </c>
      <c r="C16" s="3" t="s">
        <v>332</v>
      </c>
      <c r="D16" s="2">
        <v>0</v>
      </c>
      <c r="E16" s="2">
        <v>0</v>
      </c>
      <c r="F16" s="2">
        <v>42156</v>
      </c>
    </row>
    <row r="17" spans="1:7" x14ac:dyDescent="0.3">
      <c r="A17" s="1" t="s">
        <v>5</v>
      </c>
      <c r="B17" s="1" t="s">
        <v>12</v>
      </c>
      <c r="C17" s="3" t="s">
        <v>131</v>
      </c>
      <c r="D17" s="2">
        <v>0</v>
      </c>
      <c r="E17" s="2">
        <v>0</v>
      </c>
      <c r="F17" s="2">
        <v>0</v>
      </c>
      <c r="G17" s="2" t="s">
        <v>13</v>
      </c>
    </row>
    <row r="18" spans="1:7" x14ac:dyDescent="0.3">
      <c r="A18" s="1" t="s">
        <v>5</v>
      </c>
      <c r="B18" s="1" t="s">
        <v>14</v>
      </c>
      <c r="C18" s="3" t="s">
        <v>132</v>
      </c>
      <c r="D18" s="2">
        <v>30000</v>
      </c>
      <c r="E18" s="2">
        <v>30000</v>
      </c>
      <c r="F18" s="2">
        <v>32620</v>
      </c>
      <c r="G18" s="2">
        <v>108.7</v>
      </c>
    </row>
    <row r="19" spans="1:7" x14ac:dyDescent="0.3">
      <c r="A19" s="1" t="s">
        <v>5</v>
      </c>
      <c r="B19" s="1" t="s">
        <v>15</v>
      </c>
      <c r="C19" s="3" t="s">
        <v>133</v>
      </c>
      <c r="D19" s="2">
        <v>90000</v>
      </c>
      <c r="E19" s="2">
        <v>90000</v>
      </c>
      <c r="F19" s="2">
        <v>150748.54</v>
      </c>
      <c r="G19" s="2">
        <v>167.5</v>
      </c>
    </row>
    <row r="20" spans="1:7" x14ac:dyDescent="0.3">
      <c r="A20" s="1" t="s">
        <v>5</v>
      </c>
      <c r="B20" s="1" t="s">
        <v>16</v>
      </c>
      <c r="C20" s="3" t="s">
        <v>134</v>
      </c>
      <c r="D20" s="2">
        <v>20000</v>
      </c>
      <c r="E20" s="2">
        <v>20000</v>
      </c>
      <c r="F20" s="2">
        <v>29810</v>
      </c>
      <c r="G20" s="2">
        <v>149.1</v>
      </c>
    </row>
    <row r="21" spans="1:7" x14ac:dyDescent="0.3">
      <c r="A21" s="1" t="s">
        <v>5</v>
      </c>
      <c r="B21" s="1" t="s">
        <v>17</v>
      </c>
      <c r="C21" s="3" t="s">
        <v>135</v>
      </c>
      <c r="D21" s="2">
        <v>1470000</v>
      </c>
      <c r="E21" s="2">
        <v>1470000</v>
      </c>
      <c r="F21" s="2">
        <v>2433845.4</v>
      </c>
      <c r="G21" s="2">
        <v>165.6</v>
      </c>
    </row>
    <row r="22" spans="1:7" x14ac:dyDescent="0.3">
      <c r="A22" s="1" t="s">
        <v>5</v>
      </c>
      <c r="B22" s="1" t="s">
        <v>18</v>
      </c>
      <c r="C22" s="3" t="s">
        <v>136</v>
      </c>
      <c r="D22" s="2">
        <v>6000</v>
      </c>
      <c r="E22" s="2">
        <v>6000</v>
      </c>
      <c r="F22" s="2">
        <v>0</v>
      </c>
      <c r="G22" s="2">
        <v>0</v>
      </c>
    </row>
    <row r="23" spans="1:7" x14ac:dyDescent="0.3">
      <c r="A23" s="19" t="s">
        <v>5</v>
      </c>
      <c r="B23" s="19" t="s">
        <v>19</v>
      </c>
      <c r="C23" s="20" t="s">
        <v>137</v>
      </c>
      <c r="D23" s="21">
        <v>0</v>
      </c>
      <c r="E23" s="21">
        <v>15683</v>
      </c>
      <c r="F23" s="21">
        <v>15683</v>
      </c>
      <c r="G23" s="21">
        <v>100</v>
      </c>
    </row>
    <row r="24" spans="1:7" ht="14.4" customHeight="1" x14ac:dyDescent="0.3">
      <c r="A24" s="19" t="s">
        <v>5</v>
      </c>
      <c r="B24" s="19" t="s">
        <v>20</v>
      </c>
      <c r="C24" s="20" t="s">
        <v>138</v>
      </c>
      <c r="D24" s="21">
        <v>380000</v>
      </c>
      <c r="E24" s="21">
        <v>389700</v>
      </c>
      <c r="F24" s="21">
        <v>389700</v>
      </c>
      <c r="G24" s="21">
        <v>100</v>
      </c>
    </row>
    <row r="25" spans="1:7" x14ac:dyDescent="0.3">
      <c r="A25" s="19" t="s">
        <v>5</v>
      </c>
      <c r="B25" s="19" t="s">
        <v>21</v>
      </c>
      <c r="C25" s="20" t="s">
        <v>139</v>
      </c>
      <c r="D25" s="21">
        <v>0</v>
      </c>
      <c r="E25" s="21">
        <v>608853</v>
      </c>
      <c r="F25" s="21">
        <v>608853</v>
      </c>
      <c r="G25" s="21">
        <v>100</v>
      </c>
    </row>
    <row r="26" spans="1:7" x14ac:dyDescent="0.3">
      <c r="A26" s="19" t="s">
        <v>289</v>
      </c>
      <c r="B26" s="19" t="s">
        <v>418</v>
      </c>
      <c r="C26" s="20" t="s">
        <v>419</v>
      </c>
      <c r="D26" s="21">
        <v>0</v>
      </c>
      <c r="E26" s="21">
        <v>40000</v>
      </c>
      <c r="F26" s="21">
        <v>40000</v>
      </c>
      <c r="G26" s="21">
        <v>100</v>
      </c>
    </row>
    <row r="27" spans="1:7" x14ac:dyDescent="0.3">
      <c r="A27" s="19" t="s">
        <v>289</v>
      </c>
      <c r="B27" s="19" t="s">
        <v>333</v>
      </c>
      <c r="C27" s="20" t="s">
        <v>420</v>
      </c>
      <c r="D27" s="21">
        <v>0</v>
      </c>
      <c r="E27" s="21">
        <v>600000</v>
      </c>
      <c r="F27" s="21">
        <v>600000</v>
      </c>
      <c r="G27" s="21">
        <v>100</v>
      </c>
    </row>
    <row r="28" spans="1:7" x14ac:dyDescent="0.3">
      <c r="A28" s="19" t="s">
        <v>5</v>
      </c>
      <c r="B28" s="19" t="s">
        <v>393</v>
      </c>
      <c r="C28" s="20" t="s">
        <v>394</v>
      </c>
      <c r="D28" s="21">
        <v>0</v>
      </c>
      <c r="E28" s="21">
        <v>125000</v>
      </c>
      <c r="F28" s="21">
        <v>125000</v>
      </c>
      <c r="G28" s="21">
        <v>100</v>
      </c>
    </row>
    <row r="29" spans="1:7" x14ac:dyDescent="0.3">
      <c r="A29" s="19" t="s">
        <v>5</v>
      </c>
      <c r="B29" s="19" t="s">
        <v>371</v>
      </c>
      <c r="C29" s="20" t="s">
        <v>372</v>
      </c>
      <c r="D29" s="21">
        <v>0</v>
      </c>
      <c r="E29" s="21">
        <v>48400</v>
      </c>
      <c r="F29" s="21">
        <v>48400</v>
      </c>
      <c r="G29" s="21">
        <v>100</v>
      </c>
    </row>
    <row r="30" spans="1:7" ht="28.8" x14ac:dyDescent="0.3">
      <c r="A30" s="13" t="s">
        <v>27</v>
      </c>
      <c r="B30" s="13" t="s">
        <v>28</v>
      </c>
      <c r="C30" s="14" t="s">
        <v>144</v>
      </c>
      <c r="D30" s="6">
        <v>8500000</v>
      </c>
      <c r="E30" s="6">
        <v>8500000</v>
      </c>
      <c r="F30" s="6">
        <v>9901911</v>
      </c>
      <c r="G30" s="6">
        <v>116.5</v>
      </c>
    </row>
    <row r="31" spans="1:7" x14ac:dyDescent="0.3">
      <c r="A31" s="13" t="s">
        <v>273</v>
      </c>
      <c r="B31" s="13" t="s">
        <v>262</v>
      </c>
      <c r="C31" s="14" t="s">
        <v>437</v>
      </c>
      <c r="D31" s="6">
        <v>0</v>
      </c>
      <c r="E31" s="6">
        <v>0</v>
      </c>
      <c r="F31" s="6">
        <v>666</v>
      </c>
      <c r="G31" s="6">
        <v>0</v>
      </c>
    </row>
    <row r="32" spans="1:7" x14ac:dyDescent="0.3">
      <c r="A32" s="32" t="s">
        <v>29</v>
      </c>
      <c r="B32" s="32" t="s">
        <v>30</v>
      </c>
      <c r="C32" s="33" t="s">
        <v>146</v>
      </c>
      <c r="D32" s="34">
        <v>7000</v>
      </c>
      <c r="E32" s="34">
        <v>7000</v>
      </c>
      <c r="F32" s="34">
        <v>6613</v>
      </c>
      <c r="G32" s="34">
        <v>94.5</v>
      </c>
    </row>
    <row r="33" spans="1:7" x14ac:dyDescent="0.3">
      <c r="A33" s="32" t="s">
        <v>276</v>
      </c>
      <c r="B33" s="32" t="s">
        <v>262</v>
      </c>
      <c r="C33" s="33" t="s">
        <v>263</v>
      </c>
      <c r="D33" s="34">
        <v>0</v>
      </c>
      <c r="E33" s="34">
        <v>0</v>
      </c>
      <c r="F33" s="34">
        <v>952</v>
      </c>
      <c r="G33" s="34">
        <v>0</v>
      </c>
    </row>
    <row r="34" spans="1:7" x14ac:dyDescent="0.3">
      <c r="A34" s="13" t="s">
        <v>29</v>
      </c>
      <c r="B34" s="13"/>
      <c r="C34" s="14" t="s">
        <v>196</v>
      </c>
      <c r="D34" s="6">
        <f>SUM(D32:D33)</f>
        <v>7000</v>
      </c>
      <c r="E34" s="6">
        <f>SUM(E32:E33)</f>
        <v>7000</v>
      </c>
      <c r="F34" s="6">
        <f>SUM(F32:F33)</f>
        <v>7565</v>
      </c>
      <c r="G34" s="6">
        <v>108.1</v>
      </c>
    </row>
    <row r="35" spans="1:7" x14ac:dyDescent="0.3">
      <c r="A35" s="13" t="s">
        <v>313</v>
      </c>
      <c r="B35" s="13" t="s">
        <v>438</v>
      </c>
      <c r="C35" s="14" t="s">
        <v>439</v>
      </c>
      <c r="D35" s="6">
        <v>0</v>
      </c>
      <c r="E35" s="6">
        <v>0</v>
      </c>
      <c r="F35" s="6">
        <v>2975</v>
      </c>
      <c r="G35" s="6">
        <v>0</v>
      </c>
    </row>
    <row r="36" spans="1:7" x14ac:dyDescent="0.3">
      <c r="A36" s="19" t="s">
        <v>31</v>
      </c>
      <c r="B36" s="19" t="s">
        <v>30</v>
      </c>
      <c r="C36" s="20" t="s">
        <v>146</v>
      </c>
      <c r="D36" s="21">
        <v>110000</v>
      </c>
      <c r="E36" s="21">
        <v>110000</v>
      </c>
      <c r="F36" s="21">
        <v>133300</v>
      </c>
      <c r="G36" s="21">
        <v>121.2</v>
      </c>
    </row>
    <row r="37" spans="1:7" x14ac:dyDescent="0.3">
      <c r="A37" s="19" t="s">
        <v>31</v>
      </c>
      <c r="B37" s="19" t="s">
        <v>32</v>
      </c>
      <c r="C37" s="20" t="s">
        <v>147</v>
      </c>
      <c r="D37" s="21">
        <v>0</v>
      </c>
      <c r="E37" s="21">
        <v>0</v>
      </c>
      <c r="F37" s="21">
        <v>0</v>
      </c>
      <c r="G37" s="21">
        <v>0</v>
      </c>
    </row>
    <row r="38" spans="1:7" x14ac:dyDescent="0.3">
      <c r="A38" s="19" t="s">
        <v>31</v>
      </c>
      <c r="B38" s="19" t="s">
        <v>33</v>
      </c>
      <c r="C38" s="20" t="s">
        <v>148</v>
      </c>
      <c r="D38" s="21">
        <v>10000</v>
      </c>
      <c r="E38" s="21">
        <v>10000</v>
      </c>
      <c r="F38" s="21">
        <v>12243</v>
      </c>
      <c r="G38" s="21">
        <v>122.4</v>
      </c>
    </row>
    <row r="39" spans="1:7" x14ac:dyDescent="0.3">
      <c r="A39" s="19" t="s">
        <v>261</v>
      </c>
      <c r="B39" s="19" t="s">
        <v>262</v>
      </c>
      <c r="C39" s="20" t="s">
        <v>263</v>
      </c>
      <c r="D39" s="21">
        <v>0</v>
      </c>
      <c r="E39" s="21">
        <v>4000</v>
      </c>
      <c r="F39" s="21">
        <v>45652.84</v>
      </c>
      <c r="G39" s="21">
        <v>0</v>
      </c>
    </row>
    <row r="40" spans="1:7" ht="14.4" customHeight="1" x14ac:dyDescent="0.3">
      <c r="A40" s="13" t="s">
        <v>31</v>
      </c>
      <c r="B40" s="13" t="s">
        <v>26</v>
      </c>
      <c r="C40" s="14" t="s">
        <v>149</v>
      </c>
      <c r="D40" s="6">
        <f>SUM(D36:D39)</f>
        <v>120000</v>
      </c>
      <c r="E40" s="6">
        <f>SUM(E36:E39)</f>
        <v>124000</v>
      </c>
      <c r="F40" s="6">
        <f>SUM(F36:F39)</f>
        <v>191195.84</v>
      </c>
      <c r="G40" s="6">
        <v>154.19999999999999</v>
      </c>
    </row>
    <row r="41" spans="1:7" ht="14.4" customHeight="1" x14ac:dyDescent="0.3">
      <c r="A41" s="32" t="s">
        <v>264</v>
      </c>
      <c r="B41" s="32" t="s">
        <v>291</v>
      </c>
      <c r="C41" s="14" t="s">
        <v>292</v>
      </c>
      <c r="D41" s="34">
        <v>144000</v>
      </c>
      <c r="E41" s="34">
        <v>144000</v>
      </c>
      <c r="F41" s="34">
        <v>144001</v>
      </c>
      <c r="G41" s="34">
        <v>100</v>
      </c>
    </row>
    <row r="42" spans="1:7" ht="14.4" customHeight="1" x14ac:dyDescent="0.3">
      <c r="A42" s="32" t="s">
        <v>264</v>
      </c>
      <c r="B42" s="32" t="s">
        <v>262</v>
      </c>
      <c r="C42" s="33" t="s">
        <v>317</v>
      </c>
      <c r="D42" s="34">
        <v>0</v>
      </c>
      <c r="E42" s="34">
        <v>0</v>
      </c>
      <c r="F42" s="34">
        <v>515</v>
      </c>
      <c r="G42" s="34">
        <v>0</v>
      </c>
    </row>
    <row r="43" spans="1:7" ht="14.4" customHeight="1" x14ac:dyDescent="0.3">
      <c r="A43" s="13" t="s">
        <v>264</v>
      </c>
      <c r="B43" s="13"/>
      <c r="C43" s="14" t="s">
        <v>209</v>
      </c>
      <c r="D43" s="6">
        <f>SUM(D41:D42)</f>
        <v>144000</v>
      </c>
      <c r="E43" s="6">
        <f>SUM(E41:E42)</f>
        <v>144000</v>
      </c>
      <c r="F43" s="6">
        <f>SUM(F41:F42)</f>
        <v>144516</v>
      </c>
      <c r="G43" s="6">
        <v>100.4</v>
      </c>
    </row>
    <row r="44" spans="1:7" x14ac:dyDescent="0.3">
      <c r="A44" s="19" t="s">
        <v>36</v>
      </c>
      <c r="B44" s="19" t="s">
        <v>33</v>
      </c>
      <c r="C44" s="20" t="s">
        <v>148</v>
      </c>
      <c r="D44" s="21">
        <v>2000000</v>
      </c>
      <c r="E44" s="21">
        <v>2000000</v>
      </c>
      <c r="F44" s="21">
        <v>2204993</v>
      </c>
      <c r="G44" s="21">
        <v>110.2</v>
      </c>
    </row>
    <row r="45" spans="1:7" x14ac:dyDescent="0.3">
      <c r="A45" s="19" t="s">
        <v>265</v>
      </c>
      <c r="B45" s="19" t="s">
        <v>262</v>
      </c>
      <c r="C45" s="20" t="s">
        <v>263</v>
      </c>
      <c r="D45" s="21">
        <v>0</v>
      </c>
      <c r="E45" s="21">
        <v>0</v>
      </c>
      <c r="F45" s="21">
        <v>2181</v>
      </c>
      <c r="G45" s="21">
        <v>0</v>
      </c>
    </row>
    <row r="46" spans="1:7" x14ac:dyDescent="0.3">
      <c r="A46" s="19" t="s">
        <v>36</v>
      </c>
      <c r="B46" s="19" t="s">
        <v>37</v>
      </c>
      <c r="C46" s="20" t="s">
        <v>267</v>
      </c>
      <c r="D46" s="21">
        <v>0</v>
      </c>
      <c r="E46" s="21">
        <v>0</v>
      </c>
      <c r="F46" s="21">
        <v>20000</v>
      </c>
      <c r="G46" s="21">
        <v>0</v>
      </c>
    </row>
    <row r="47" spans="1:7" ht="14.4" customHeight="1" x14ac:dyDescent="0.3">
      <c r="A47" s="13" t="s">
        <v>36</v>
      </c>
      <c r="B47" s="13" t="s">
        <v>26</v>
      </c>
      <c r="C47" s="14" t="s">
        <v>151</v>
      </c>
      <c r="D47" s="6">
        <f>SUM(D44:D46)</f>
        <v>2000000</v>
      </c>
      <c r="E47" s="6">
        <f>SUM(E44:E46)</f>
        <v>2000000</v>
      </c>
      <c r="F47" s="6">
        <f>SUM(F44:F46)</f>
        <v>2227174</v>
      </c>
      <c r="G47" s="6">
        <v>111.4</v>
      </c>
    </row>
    <row r="48" spans="1:7" x14ac:dyDescent="0.3">
      <c r="A48" s="19"/>
      <c r="B48" s="19"/>
      <c r="C48" s="20"/>
      <c r="D48" s="21"/>
      <c r="E48" s="21"/>
      <c r="F48" s="21"/>
      <c r="G48" s="46" t="s">
        <v>247</v>
      </c>
    </row>
    <row r="49" spans="1:7" ht="14.4" customHeight="1" x14ac:dyDescent="0.3">
      <c r="A49" s="8" t="s">
        <v>1</v>
      </c>
      <c r="B49" s="8" t="s">
        <v>2</v>
      </c>
      <c r="C49" s="9" t="s">
        <v>3</v>
      </c>
      <c r="D49" s="10" t="s">
        <v>123</v>
      </c>
      <c r="E49" s="5" t="s">
        <v>124</v>
      </c>
      <c r="F49" s="11" t="s">
        <v>160</v>
      </c>
      <c r="G49" s="5" t="s">
        <v>161</v>
      </c>
    </row>
    <row r="50" spans="1:7" x14ac:dyDescent="0.3">
      <c r="A50" s="12"/>
      <c r="B50" s="12"/>
      <c r="C50" s="9"/>
      <c r="D50" s="5" t="s">
        <v>162</v>
      </c>
      <c r="E50" s="5" t="s">
        <v>162</v>
      </c>
      <c r="F50" s="5" t="s">
        <v>162</v>
      </c>
      <c r="G50" s="5" t="s">
        <v>4</v>
      </c>
    </row>
    <row r="51" spans="1:7" x14ac:dyDescent="0.3">
      <c r="A51" s="30">
        <v>3631</v>
      </c>
      <c r="B51" s="30">
        <v>3112</v>
      </c>
      <c r="C51" s="31" t="s">
        <v>440</v>
      </c>
      <c r="D51" s="6">
        <v>0</v>
      </c>
      <c r="E51" s="6">
        <v>0</v>
      </c>
      <c r="F51" s="6">
        <v>21949</v>
      </c>
      <c r="G51" s="6">
        <v>0</v>
      </c>
    </row>
    <row r="52" spans="1:7" ht="28.8" x14ac:dyDescent="0.3">
      <c r="A52" s="13" t="s">
        <v>38</v>
      </c>
      <c r="B52" s="13" t="s">
        <v>39</v>
      </c>
      <c r="C52" s="14" t="s">
        <v>152</v>
      </c>
      <c r="D52" s="6">
        <v>7000</v>
      </c>
      <c r="E52" s="6">
        <v>7000</v>
      </c>
      <c r="F52" s="6">
        <v>13520</v>
      </c>
      <c r="G52" s="6">
        <v>193.1</v>
      </c>
    </row>
    <row r="53" spans="1:7" x14ac:dyDescent="0.3">
      <c r="A53" s="1" t="s">
        <v>40</v>
      </c>
      <c r="B53" s="1" t="s">
        <v>30</v>
      </c>
      <c r="C53" s="3" t="s">
        <v>146</v>
      </c>
      <c r="D53" s="2">
        <v>3000</v>
      </c>
      <c r="E53" s="2">
        <v>3000</v>
      </c>
      <c r="F53" s="2">
        <v>0</v>
      </c>
      <c r="G53" s="2">
        <v>0</v>
      </c>
    </row>
    <row r="54" spans="1:7" x14ac:dyDescent="0.3">
      <c r="A54" s="1" t="s">
        <v>40</v>
      </c>
      <c r="B54" s="1" t="s">
        <v>27</v>
      </c>
      <c r="C54" s="3" t="s">
        <v>153</v>
      </c>
      <c r="D54" s="2">
        <v>10000</v>
      </c>
      <c r="E54" s="2">
        <v>10000</v>
      </c>
      <c r="F54" s="2">
        <v>1000</v>
      </c>
      <c r="G54" s="2">
        <v>10</v>
      </c>
    </row>
    <row r="55" spans="1:7" x14ac:dyDescent="0.3">
      <c r="A55" s="1" t="s">
        <v>40</v>
      </c>
      <c r="B55" s="1" t="s">
        <v>41</v>
      </c>
      <c r="C55" s="3" t="s">
        <v>154</v>
      </c>
      <c r="D55" s="2">
        <v>19000</v>
      </c>
      <c r="E55" s="2">
        <v>19000</v>
      </c>
      <c r="F55" s="2">
        <v>19370.25</v>
      </c>
      <c r="G55" s="2">
        <v>101.9</v>
      </c>
    </row>
    <row r="56" spans="1:7" ht="15.6" customHeight="1" x14ac:dyDescent="0.3">
      <c r="A56" s="1" t="s">
        <v>268</v>
      </c>
      <c r="B56" s="1" t="s">
        <v>304</v>
      </c>
      <c r="C56" s="64" t="s">
        <v>318</v>
      </c>
      <c r="D56" s="2">
        <v>0</v>
      </c>
      <c r="E56" s="2">
        <v>0</v>
      </c>
      <c r="F56" s="2">
        <v>7663</v>
      </c>
      <c r="G56" s="2">
        <v>0</v>
      </c>
    </row>
    <row r="57" spans="1:7" x14ac:dyDescent="0.3">
      <c r="A57" s="1" t="s">
        <v>40</v>
      </c>
      <c r="B57" s="1" t="s">
        <v>42</v>
      </c>
      <c r="C57" s="3" t="s">
        <v>155</v>
      </c>
      <c r="D57" s="2">
        <v>50000</v>
      </c>
      <c r="E57" s="2">
        <v>50000</v>
      </c>
      <c r="F57" s="2">
        <v>14148</v>
      </c>
      <c r="G57" s="2">
        <v>28.3</v>
      </c>
    </row>
    <row r="58" spans="1:7" x14ac:dyDescent="0.3">
      <c r="A58" s="13" t="s">
        <v>40</v>
      </c>
      <c r="B58" s="13" t="s">
        <v>26</v>
      </c>
      <c r="C58" s="14" t="s">
        <v>156</v>
      </c>
      <c r="D58" s="6">
        <f>SUM(D53:D57)</f>
        <v>82000</v>
      </c>
      <c r="E58" s="6">
        <f>SUM(E53:E57)</f>
        <v>82000</v>
      </c>
      <c r="F58" s="6">
        <f>SUM(F53:F57)</f>
        <v>42181.25</v>
      </c>
      <c r="G58" s="6">
        <v>51.4</v>
      </c>
    </row>
    <row r="59" spans="1:7" x14ac:dyDescent="0.3">
      <c r="A59" s="19" t="s">
        <v>43</v>
      </c>
      <c r="B59" s="19" t="s">
        <v>30</v>
      </c>
      <c r="C59" s="20" t="s">
        <v>146</v>
      </c>
      <c r="D59" s="21">
        <v>450000</v>
      </c>
      <c r="E59" s="21">
        <v>450000</v>
      </c>
      <c r="F59" s="21">
        <v>450620</v>
      </c>
      <c r="G59" s="21">
        <v>100.1</v>
      </c>
    </row>
    <row r="60" spans="1:7" x14ac:dyDescent="0.3">
      <c r="A60" s="19" t="s">
        <v>43</v>
      </c>
      <c r="B60" s="19" t="s">
        <v>32</v>
      </c>
      <c r="C60" s="20" t="s">
        <v>147</v>
      </c>
      <c r="D60" s="21">
        <v>10000</v>
      </c>
      <c r="E60" s="21">
        <v>10000</v>
      </c>
      <c r="F60" s="21">
        <v>12234</v>
      </c>
      <c r="G60" s="21">
        <v>122.3</v>
      </c>
    </row>
    <row r="61" spans="1:7" ht="15.6" customHeight="1" x14ac:dyDescent="0.3">
      <c r="A61" s="19" t="s">
        <v>285</v>
      </c>
      <c r="B61" s="19" t="s">
        <v>309</v>
      </c>
      <c r="C61" s="20" t="s">
        <v>319</v>
      </c>
      <c r="D61" s="21">
        <v>0</v>
      </c>
      <c r="E61" s="21">
        <v>0</v>
      </c>
      <c r="F61" s="21">
        <v>0</v>
      </c>
      <c r="G61" s="21">
        <v>0</v>
      </c>
    </row>
    <row r="62" spans="1:7" x14ac:dyDescent="0.3">
      <c r="A62" s="19" t="s">
        <v>43</v>
      </c>
      <c r="B62" s="19" t="s">
        <v>35</v>
      </c>
      <c r="C62" s="20" t="s">
        <v>150</v>
      </c>
      <c r="D62" s="21">
        <v>0</v>
      </c>
      <c r="E62" s="21">
        <v>0</v>
      </c>
      <c r="F62" s="21">
        <v>0</v>
      </c>
      <c r="G62" s="21">
        <v>0</v>
      </c>
    </row>
    <row r="63" spans="1:7" x14ac:dyDescent="0.3">
      <c r="A63" s="13" t="s">
        <v>43</v>
      </c>
      <c r="B63" s="13" t="s">
        <v>26</v>
      </c>
      <c r="C63" s="14" t="s">
        <v>157</v>
      </c>
      <c r="D63" s="6">
        <f>SUM(D59:D62)</f>
        <v>460000</v>
      </c>
      <c r="E63" s="6">
        <f>SUM(E59:E62)</f>
        <v>460000</v>
      </c>
      <c r="F63" s="6">
        <v>462854</v>
      </c>
      <c r="G63" s="6">
        <v>100.6</v>
      </c>
    </row>
    <row r="64" spans="1:7" ht="24.6" x14ac:dyDescent="0.3">
      <c r="A64" s="13" t="s">
        <v>44</v>
      </c>
      <c r="B64" s="13" t="s">
        <v>262</v>
      </c>
      <c r="C64" s="31" t="s">
        <v>320</v>
      </c>
      <c r="D64" s="6">
        <v>0</v>
      </c>
      <c r="E64" s="6">
        <v>134000</v>
      </c>
      <c r="F64" s="6">
        <v>162620.4</v>
      </c>
      <c r="G64" s="6">
        <v>121.4</v>
      </c>
    </row>
    <row r="65" spans="1:7" x14ac:dyDescent="0.3">
      <c r="A65" s="32" t="s">
        <v>269</v>
      </c>
      <c r="B65" s="32" t="s">
        <v>311</v>
      </c>
      <c r="C65" s="44" t="s">
        <v>337</v>
      </c>
      <c r="D65" s="34">
        <v>0</v>
      </c>
      <c r="E65" s="34">
        <v>0</v>
      </c>
      <c r="F65" s="34">
        <v>20000</v>
      </c>
      <c r="G65" s="34">
        <v>0</v>
      </c>
    </row>
    <row r="66" spans="1:7" x14ac:dyDescent="0.3">
      <c r="A66" s="13" t="s">
        <v>269</v>
      </c>
      <c r="B66" s="13"/>
      <c r="C66" s="14" t="s">
        <v>335</v>
      </c>
      <c r="D66" s="6">
        <f>SUM(D65:D65)</f>
        <v>0</v>
      </c>
      <c r="E66" s="6">
        <f>SUM(E65:E65)</f>
        <v>0</v>
      </c>
      <c r="F66" s="6">
        <f>SUM(F65:F65)</f>
        <v>20000</v>
      </c>
      <c r="G66" s="6">
        <v>0</v>
      </c>
    </row>
    <row r="67" spans="1:7" ht="28.8" x14ac:dyDescent="0.3">
      <c r="A67" s="13" t="s">
        <v>300</v>
      </c>
      <c r="B67" s="13"/>
      <c r="C67" s="14" t="s">
        <v>158</v>
      </c>
      <c r="D67" s="6">
        <v>18000</v>
      </c>
      <c r="E67" s="6">
        <v>18000</v>
      </c>
      <c r="F67" s="6">
        <v>25986</v>
      </c>
      <c r="G67" s="6">
        <v>144.4</v>
      </c>
    </row>
    <row r="68" spans="1:7" x14ac:dyDescent="0.3">
      <c r="A68" s="13" t="s">
        <v>270</v>
      </c>
      <c r="B68" s="13" t="s">
        <v>262</v>
      </c>
      <c r="C68" s="31" t="s">
        <v>271</v>
      </c>
      <c r="D68" s="6">
        <v>0</v>
      </c>
      <c r="E68" s="6">
        <v>0</v>
      </c>
      <c r="F68" s="6">
        <v>3777.84</v>
      </c>
      <c r="G68" s="6">
        <v>0</v>
      </c>
    </row>
    <row r="69" spans="1:7" ht="14.4" customHeight="1" x14ac:dyDescent="0.3">
      <c r="A69" s="32" t="s">
        <v>48</v>
      </c>
      <c r="B69" s="32" t="s">
        <v>30</v>
      </c>
      <c r="C69" s="33" t="s">
        <v>146</v>
      </c>
      <c r="D69" s="34">
        <v>1000</v>
      </c>
      <c r="E69" s="34">
        <v>1000</v>
      </c>
      <c r="F69" s="34">
        <v>490</v>
      </c>
      <c r="G69" s="34">
        <v>49</v>
      </c>
    </row>
    <row r="70" spans="1:7" ht="14.4" customHeight="1" x14ac:dyDescent="0.3">
      <c r="A70" s="32" t="s">
        <v>48</v>
      </c>
      <c r="B70" s="32" t="s">
        <v>441</v>
      </c>
      <c r="C70" s="33" t="s">
        <v>147</v>
      </c>
      <c r="D70" s="34">
        <v>0</v>
      </c>
      <c r="E70" s="34">
        <v>0</v>
      </c>
      <c r="F70" s="34">
        <v>12</v>
      </c>
      <c r="G70" s="34">
        <v>0</v>
      </c>
    </row>
    <row r="71" spans="1:7" x14ac:dyDescent="0.3">
      <c r="A71" s="32" t="s">
        <v>272</v>
      </c>
      <c r="B71" s="32" t="s">
        <v>262</v>
      </c>
      <c r="C71" s="33" t="s">
        <v>263</v>
      </c>
      <c r="D71" s="34">
        <v>7000</v>
      </c>
      <c r="E71" s="34">
        <v>7000</v>
      </c>
      <c r="F71" s="34">
        <v>2463</v>
      </c>
      <c r="G71" s="34">
        <v>35.200000000000003</v>
      </c>
    </row>
    <row r="72" spans="1:7" x14ac:dyDescent="0.3">
      <c r="A72" s="13" t="s">
        <v>272</v>
      </c>
      <c r="B72" s="13"/>
      <c r="C72" s="14" t="s">
        <v>240</v>
      </c>
      <c r="D72" s="6">
        <f>SUM(D69:D71)</f>
        <v>8000</v>
      </c>
      <c r="E72" s="6">
        <f>SUM(E69:E71)</f>
        <v>8000</v>
      </c>
      <c r="F72" s="6">
        <f>SUM(F69:F71)</f>
        <v>2965</v>
      </c>
      <c r="G72" s="6">
        <v>37.1</v>
      </c>
    </row>
    <row r="73" spans="1:7" ht="28.8" x14ac:dyDescent="0.3">
      <c r="A73" s="13" t="s">
        <v>49</v>
      </c>
      <c r="B73" s="13" t="s">
        <v>50</v>
      </c>
      <c r="C73" s="14" t="s">
        <v>159</v>
      </c>
      <c r="D73" s="6">
        <v>2000</v>
      </c>
      <c r="E73" s="6">
        <v>2000</v>
      </c>
      <c r="F73" s="6">
        <v>1756.03</v>
      </c>
      <c r="G73" s="6">
        <v>87.8</v>
      </c>
    </row>
    <row r="74" spans="1:7" x14ac:dyDescent="0.3">
      <c r="A74" s="13" t="s">
        <v>321</v>
      </c>
      <c r="B74" s="13" t="s">
        <v>322</v>
      </c>
      <c r="C74" s="14" t="s">
        <v>323</v>
      </c>
      <c r="D74" s="6">
        <v>0</v>
      </c>
      <c r="E74" s="6">
        <v>0</v>
      </c>
      <c r="F74" s="6">
        <v>4304</v>
      </c>
      <c r="G74" s="6">
        <v>0</v>
      </c>
    </row>
    <row r="75" spans="1:7" x14ac:dyDescent="0.3">
      <c r="A75" s="13" t="s">
        <v>305</v>
      </c>
      <c r="B75" s="13" t="s">
        <v>23</v>
      </c>
      <c r="C75" s="14" t="s">
        <v>141</v>
      </c>
      <c r="D75" s="6">
        <v>0</v>
      </c>
      <c r="E75" s="6">
        <v>12774723.960000001</v>
      </c>
      <c r="F75" s="6">
        <v>12774723.960000001</v>
      </c>
      <c r="G75" s="6">
        <v>100</v>
      </c>
    </row>
    <row r="76" spans="1:7" ht="28.8" x14ac:dyDescent="0.3">
      <c r="A76" s="13" t="s">
        <v>395</v>
      </c>
      <c r="B76" s="13" t="s">
        <v>396</v>
      </c>
      <c r="C76" s="14" t="s">
        <v>397</v>
      </c>
      <c r="D76" s="6">
        <v>0</v>
      </c>
      <c r="E76" s="6">
        <v>556011</v>
      </c>
      <c r="F76" s="6">
        <v>556011</v>
      </c>
      <c r="G76" s="6">
        <v>100</v>
      </c>
    </row>
    <row r="77" spans="1:7" x14ac:dyDescent="0.3">
      <c r="A77" s="13" t="s">
        <v>349</v>
      </c>
      <c r="B77" s="13" t="s">
        <v>310</v>
      </c>
      <c r="C77" s="14" t="s">
        <v>267</v>
      </c>
      <c r="D77" s="6">
        <v>0</v>
      </c>
      <c r="E77" s="6">
        <v>0</v>
      </c>
      <c r="F77" s="6">
        <v>491</v>
      </c>
      <c r="G77" s="6">
        <v>0</v>
      </c>
    </row>
    <row r="78" spans="1:7" ht="15.6" x14ac:dyDescent="0.3">
      <c r="A78" s="68" t="s">
        <v>163</v>
      </c>
      <c r="B78" s="68"/>
      <c r="C78" s="68"/>
      <c r="D78" s="52">
        <f>D10+D11+D12+D13+D14+D15+D16+D17+D18+D19+D20+D21+D22+D23+D24+D25+D26+D27+D28+D29+D30+D34+D40+D43+D47+D51+D52+D58+D63+D64+D66+D67+D68+D72+D73+D74+D75+D76+D77</f>
        <v>25912000</v>
      </c>
      <c r="E78" s="52">
        <f>E10+E11+E12+E13+E14+E15+E16+E17+E18+E19+E20+E21+E22+E23+E24+E25+E26+E27+E28+E29+E30+E34+E40+E43+E47+E51+E52+E58+E63+E64+E66+E67+E68+E72+E73+E74+E75+E76+E77</f>
        <v>43038450.960000001</v>
      </c>
      <c r="F78" s="52">
        <f>F10+F11+F12+F13+F14+F15+F16+F17+F18+F19+F20+F21+F22+F23+F24+F25+F26+F27+F28+F29+F30+F31+F34+F35+F40+F43+F47+F51+F52+F58+F63+F64+F66+F67+F68+F72+F73+F74+F75+F76+F77</f>
        <v>47173776.540000007</v>
      </c>
      <c r="G78" s="52">
        <v>109.6</v>
      </c>
    </row>
    <row r="79" spans="1:7" ht="15.6" x14ac:dyDescent="0.3">
      <c r="A79" s="69" t="s">
        <v>356</v>
      </c>
      <c r="B79" s="69"/>
      <c r="C79" s="69"/>
      <c r="D79" s="15">
        <v>25912000</v>
      </c>
      <c r="E79" s="15">
        <f>E78-E75</f>
        <v>30263727</v>
      </c>
      <c r="F79" s="15">
        <f>F78-F75</f>
        <v>34399052.580000006</v>
      </c>
      <c r="G79" s="15">
        <v>88</v>
      </c>
    </row>
    <row r="80" spans="1:7" x14ac:dyDescent="0.3">
      <c r="A80" s="70"/>
      <c r="B80" s="70"/>
      <c r="C80" s="70"/>
      <c r="D80" s="70"/>
      <c r="E80" s="70"/>
      <c r="F80" s="70"/>
      <c r="G80" s="70"/>
    </row>
    <row r="81" spans="1:7" x14ac:dyDescent="0.3">
      <c r="A81" s="63"/>
      <c r="B81" s="63"/>
      <c r="C81" s="63"/>
      <c r="D81" s="63"/>
      <c r="E81" s="63"/>
      <c r="F81" s="63"/>
      <c r="G81" s="63"/>
    </row>
    <row r="82" spans="1:7" x14ac:dyDescent="0.3">
      <c r="A82" s="63"/>
      <c r="B82" s="63"/>
      <c r="C82" s="63"/>
      <c r="D82" s="63"/>
      <c r="E82" s="63"/>
      <c r="F82" s="63"/>
      <c r="G82" s="63"/>
    </row>
    <row r="83" spans="1:7" x14ac:dyDescent="0.3">
      <c r="A83" s="63"/>
      <c r="B83" s="63"/>
      <c r="C83" s="63"/>
      <c r="D83" s="63"/>
      <c r="E83" s="63"/>
      <c r="F83" s="63"/>
      <c r="G83" s="63"/>
    </row>
    <row r="84" spans="1:7" x14ac:dyDescent="0.3">
      <c r="A84" s="63"/>
      <c r="B84" s="63"/>
      <c r="C84" s="63"/>
      <c r="D84" s="63"/>
      <c r="E84" s="63"/>
      <c r="F84" s="63"/>
      <c r="G84" s="63"/>
    </row>
    <row r="85" spans="1:7" x14ac:dyDescent="0.3">
      <c r="A85" s="63"/>
      <c r="B85" s="63"/>
      <c r="C85" s="63"/>
      <c r="D85" s="63"/>
      <c r="E85" s="63"/>
      <c r="F85" s="63"/>
      <c r="G85" s="63"/>
    </row>
    <row r="86" spans="1:7" x14ac:dyDescent="0.3">
      <c r="A86" s="63"/>
      <c r="B86" s="63"/>
      <c r="C86" s="63"/>
      <c r="D86" s="63"/>
      <c r="E86" s="63"/>
      <c r="F86" s="63"/>
      <c r="G86" s="63"/>
    </row>
    <row r="87" spans="1:7" x14ac:dyDescent="0.3">
      <c r="A87" s="63"/>
      <c r="B87" s="63"/>
      <c r="C87" s="63"/>
      <c r="D87" s="63"/>
      <c r="E87" s="63"/>
      <c r="F87" s="63"/>
      <c r="G87" s="63"/>
    </row>
    <row r="88" spans="1:7" x14ac:dyDescent="0.3">
      <c r="A88" s="63"/>
      <c r="B88" s="63"/>
      <c r="C88" s="63"/>
      <c r="D88" s="63"/>
      <c r="E88" s="63"/>
      <c r="F88" s="63"/>
      <c r="G88" s="63"/>
    </row>
    <row r="89" spans="1:7" x14ac:dyDescent="0.3">
      <c r="A89" s="63"/>
      <c r="B89" s="63"/>
      <c r="C89" s="63"/>
      <c r="D89" s="63"/>
      <c r="E89" s="63"/>
      <c r="F89" s="63"/>
      <c r="G89" s="63"/>
    </row>
    <row r="90" spans="1:7" x14ac:dyDescent="0.3">
      <c r="A90" s="63"/>
      <c r="B90" s="63"/>
      <c r="C90" s="63"/>
      <c r="D90" s="63"/>
      <c r="E90" s="63"/>
      <c r="F90" s="63"/>
      <c r="G90" s="63"/>
    </row>
    <row r="91" spans="1:7" x14ac:dyDescent="0.3">
      <c r="A91" s="63"/>
      <c r="B91" s="63"/>
      <c r="C91" s="63"/>
      <c r="D91" s="63"/>
      <c r="E91" s="63"/>
      <c r="F91" s="63"/>
      <c r="G91" s="63"/>
    </row>
    <row r="92" spans="1:7" x14ac:dyDescent="0.3">
      <c r="A92" s="63"/>
      <c r="B92" s="63"/>
      <c r="C92" s="63"/>
      <c r="D92" s="63"/>
      <c r="E92" s="63"/>
      <c r="F92" s="63"/>
      <c r="G92" s="63"/>
    </row>
    <row r="93" spans="1:7" x14ac:dyDescent="0.3">
      <c r="A93" s="63"/>
      <c r="B93" s="63"/>
      <c r="C93" s="63"/>
      <c r="D93" s="63"/>
      <c r="E93" s="63"/>
      <c r="F93" s="63"/>
      <c r="G93" s="47" t="s">
        <v>248</v>
      </c>
    </row>
    <row r="94" spans="1:7" x14ac:dyDescent="0.3">
      <c r="A94" t="s">
        <v>51</v>
      </c>
      <c r="C94"/>
      <c r="D94" s="3"/>
    </row>
    <row r="95" spans="1:7" x14ac:dyDescent="0.3">
      <c r="A95" t="s">
        <v>432</v>
      </c>
      <c r="C95"/>
      <c r="D95" s="3"/>
    </row>
    <row r="96" spans="1:7" x14ac:dyDescent="0.3">
      <c r="A96" s="8" t="s">
        <v>1</v>
      </c>
      <c r="B96" s="8" t="s">
        <v>2</v>
      </c>
      <c r="C96" s="9" t="s">
        <v>3</v>
      </c>
      <c r="D96" s="10" t="s">
        <v>123</v>
      </c>
      <c r="E96" s="5" t="s">
        <v>124</v>
      </c>
      <c r="F96" s="11" t="s">
        <v>160</v>
      </c>
      <c r="G96" s="5" t="s">
        <v>161</v>
      </c>
    </row>
    <row r="97" spans="1:7" x14ac:dyDescent="0.3">
      <c r="A97" s="12"/>
      <c r="B97" s="12"/>
      <c r="C97" s="9"/>
      <c r="D97" s="5" t="s">
        <v>162</v>
      </c>
      <c r="E97" s="5" t="s">
        <v>162</v>
      </c>
      <c r="F97" s="5" t="s">
        <v>162</v>
      </c>
      <c r="G97" s="5" t="s">
        <v>4</v>
      </c>
    </row>
    <row r="98" spans="1:7" x14ac:dyDescent="0.3">
      <c r="A98" s="1" t="s">
        <v>273</v>
      </c>
      <c r="B98" s="1" t="s">
        <v>274</v>
      </c>
      <c r="C98" s="3" t="s">
        <v>275</v>
      </c>
      <c r="D98" s="2">
        <v>0</v>
      </c>
      <c r="E98" s="2">
        <v>56733</v>
      </c>
      <c r="F98" s="2">
        <v>56733</v>
      </c>
      <c r="G98" s="2">
        <v>100</v>
      </c>
    </row>
    <row r="99" spans="1:7" x14ac:dyDescent="0.3">
      <c r="A99" s="1" t="s">
        <v>47</v>
      </c>
      <c r="B99" s="1" t="s">
        <v>53</v>
      </c>
      <c r="C99" s="3" t="s">
        <v>165</v>
      </c>
      <c r="D99" s="2">
        <v>170000</v>
      </c>
      <c r="E99" s="2">
        <v>113267</v>
      </c>
      <c r="F99" s="2">
        <v>82510.34</v>
      </c>
      <c r="G99" s="2">
        <v>72.8</v>
      </c>
    </row>
    <row r="100" spans="1:7" x14ac:dyDescent="0.3">
      <c r="A100" s="1" t="s">
        <v>47</v>
      </c>
      <c r="B100" s="1" t="s">
        <v>54</v>
      </c>
      <c r="C100" s="3" t="s">
        <v>166</v>
      </c>
      <c r="D100" s="2">
        <v>70000</v>
      </c>
      <c r="E100" s="2">
        <v>70000</v>
      </c>
      <c r="F100" s="2">
        <v>58796.63</v>
      </c>
      <c r="G100" s="2">
        <v>84</v>
      </c>
    </row>
    <row r="101" spans="1:7" x14ac:dyDescent="0.3">
      <c r="A101" s="1" t="s">
        <v>47</v>
      </c>
      <c r="B101" s="1" t="s">
        <v>55</v>
      </c>
      <c r="C101" s="3" t="s">
        <v>167</v>
      </c>
      <c r="D101" s="2">
        <v>88800</v>
      </c>
      <c r="E101" s="2">
        <v>88800</v>
      </c>
      <c r="F101" s="2">
        <v>88800</v>
      </c>
      <c r="G101" s="2">
        <v>100</v>
      </c>
    </row>
    <row r="102" spans="1:7" x14ac:dyDescent="0.3">
      <c r="A102" s="1" t="s">
        <v>47</v>
      </c>
      <c r="B102" s="1" t="s">
        <v>56</v>
      </c>
      <c r="C102" s="3" t="s">
        <v>168</v>
      </c>
      <c r="D102" s="2">
        <v>20000</v>
      </c>
      <c r="E102" s="2">
        <v>20000</v>
      </c>
      <c r="F102" s="2">
        <v>0</v>
      </c>
      <c r="G102" s="2">
        <v>0</v>
      </c>
    </row>
    <row r="103" spans="1:7" x14ac:dyDescent="0.3">
      <c r="A103" s="1" t="s">
        <v>47</v>
      </c>
      <c r="B103" s="1" t="s">
        <v>57</v>
      </c>
      <c r="C103" s="3" t="s">
        <v>170</v>
      </c>
      <c r="D103" s="2">
        <v>100000</v>
      </c>
      <c r="E103" s="2">
        <v>26530</v>
      </c>
      <c r="F103" s="2">
        <v>12553.04</v>
      </c>
      <c r="G103" s="2">
        <v>47.3</v>
      </c>
    </row>
    <row r="104" spans="1:7" x14ac:dyDescent="0.3">
      <c r="A104" s="1" t="s">
        <v>47</v>
      </c>
      <c r="B104" s="1" t="s">
        <v>296</v>
      </c>
      <c r="C104" s="3" t="s">
        <v>297</v>
      </c>
      <c r="D104" s="2">
        <v>1100000</v>
      </c>
      <c r="E104" s="2">
        <v>1597000</v>
      </c>
      <c r="F104" s="2">
        <v>1594619.46</v>
      </c>
      <c r="G104" s="2">
        <v>99.9</v>
      </c>
    </row>
    <row r="105" spans="1:7" x14ac:dyDescent="0.3">
      <c r="A105" s="1" t="s">
        <v>273</v>
      </c>
      <c r="B105" s="1" t="s">
        <v>302</v>
      </c>
      <c r="D105" s="2">
        <v>0</v>
      </c>
      <c r="E105" s="2">
        <v>73470</v>
      </c>
      <c r="F105" s="2">
        <v>73470</v>
      </c>
      <c r="G105" s="2">
        <v>100</v>
      </c>
    </row>
    <row r="106" spans="1:7" x14ac:dyDescent="0.3">
      <c r="A106" s="13" t="s">
        <v>47</v>
      </c>
      <c r="B106" s="13" t="s">
        <v>26</v>
      </c>
      <c r="C106" s="14" t="s">
        <v>172</v>
      </c>
      <c r="D106" s="6">
        <f>SUM(D98:D105)</f>
        <v>1548800</v>
      </c>
      <c r="E106" s="6">
        <f>SUM(E98:E105)</f>
        <v>2045800</v>
      </c>
      <c r="F106" s="6">
        <f>SUM(F98:F105)</f>
        <v>1967482.47</v>
      </c>
      <c r="G106" s="6">
        <v>96.2</v>
      </c>
    </row>
    <row r="107" spans="1:7" x14ac:dyDescent="0.3">
      <c r="A107" s="1" t="s">
        <v>59</v>
      </c>
      <c r="B107" s="1" t="s">
        <v>53</v>
      </c>
      <c r="C107" s="3" t="s">
        <v>165</v>
      </c>
      <c r="D107" s="2">
        <v>20000</v>
      </c>
      <c r="E107" s="2">
        <v>16000</v>
      </c>
      <c r="F107" s="2">
        <v>0</v>
      </c>
      <c r="G107" s="2">
        <v>0</v>
      </c>
    </row>
    <row r="108" spans="1:7" x14ac:dyDescent="0.3">
      <c r="A108" s="1" t="s">
        <v>59</v>
      </c>
      <c r="B108" s="1" t="s">
        <v>56</v>
      </c>
      <c r="C108" s="3" t="s">
        <v>168</v>
      </c>
      <c r="D108" s="2">
        <v>30000</v>
      </c>
      <c r="E108" s="2">
        <v>0</v>
      </c>
      <c r="F108" s="2">
        <v>0</v>
      </c>
      <c r="G108" s="2">
        <v>0</v>
      </c>
    </row>
    <row r="109" spans="1:7" x14ac:dyDescent="0.3">
      <c r="A109" s="1" t="s">
        <v>59</v>
      </c>
      <c r="B109" s="1" t="s">
        <v>57</v>
      </c>
      <c r="C109" s="3" t="s">
        <v>169</v>
      </c>
      <c r="D109" s="2">
        <v>30000</v>
      </c>
      <c r="E109" s="2">
        <v>0</v>
      </c>
      <c r="F109" s="2">
        <v>0</v>
      </c>
      <c r="G109" s="2">
        <v>0</v>
      </c>
    </row>
    <row r="110" spans="1:7" x14ac:dyDescent="0.3">
      <c r="A110" s="1" t="s">
        <v>59</v>
      </c>
      <c r="B110" s="1" t="s">
        <v>296</v>
      </c>
      <c r="C110" s="3" t="s">
        <v>181</v>
      </c>
      <c r="D110" s="2">
        <v>1100000</v>
      </c>
      <c r="E110" s="2">
        <v>1478950</v>
      </c>
      <c r="F110" s="2">
        <v>1478390.1</v>
      </c>
      <c r="G110" s="2">
        <v>100</v>
      </c>
    </row>
    <row r="111" spans="1:7" x14ac:dyDescent="0.3">
      <c r="A111" s="13" t="s">
        <v>59</v>
      </c>
      <c r="B111" s="13" t="s">
        <v>26</v>
      </c>
      <c r="C111" s="14" t="s">
        <v>174</v>
      </c>
      <c r="D111" s="6">
        <f>SUM(D107:D110)</f>
        <v>1180000</v>
      </c>
      <c r="E111" s="6">
        <f>SUM(E107:E110)</f>
        <v>1494950</v>
      </c>
      <c r="F111" s="6">
        <f>SUM(F107:F110)</f>
        <v>1478390.1</v>
      </c>
      <c r="G111" s="6">
        <v>98.9</v>
      </c>
    </row>
    <row r="112" spans="1:7" x14ac:dyDescent="0.3">
      <c r="A112" s="13" t="s">
        <v>61</v>
      </c>
      <c r="B112" s="13" t="s">
        <v>62</v>
      </c>
      <c r="C112" s="14" t="s">
        <v>175</v>
      </c>
      <c r="D112" s="6">
        <v>430000</v>
      </c>
      <c r="E112" s="6">
        <v>430000</v>
      </c>
      <c r="F112" s="6">
        <v>376128</v>
      </c>
      <c r="G112" s="6">
        <v>87.5</v>
      </c>
    </row>
    <row r="113" spans="1:7" x14ac:dyDescent="0.3">
      <c r="A113" s="19" t="s">
        <v>63</v>
      </c>
      <c r="B113" s="19" t="s">
        <v>57</v>
      </c>
      <c r="C113" s="20" t="s">
        <v>169</v>
      </c>
      <c r="D113" s="21">
        <v>30000</v>
      </c>
      <c r="E113" s="21">
        <v>27000</v>
      </c>
      <c r="F113" s="21">
        <v>26984.799999999999</v>
      </c>
      <c r="G113" s="21">
        <v>99.9</v>
      </c>
    </row>
    <row r="114" spans="1:7" x14ac:dyDescent="0.3">
      <c r="A114" s="19" t="s">
        <v>63</v>
      </c>
      <c r="B114" s="19" t="s">
        <v>64</v>
      </c>
      <c r="C114" s="20" t="s">
        <v>176</v>
      </c>
      <c r="D114" s="21">
        <v>10000</v>
      </c>
      <c r="E114" s="21">
        <v>10000</v>
      </c>
      <c r="F114" s="21">
        <v>9396</v>
      </c>
      <c r="G114" s="21">
        <v>93.96</v>
      </c>
    </row>
    <row r="115" spans="1:7" x14ac:dyDescent="0.3">
      <c r="A115" s="13" t="s">
        <v>63</v>
      </c>
      <c r="B115" s="13" t="s">
        <v>26</v>
      </c>
      <c r="C115" s="14" t="s">
        <v>177</v>
      </c>
      <c r="D115" s="6">
        <f>SUM(D113:D114)</f>
        <v>40000</v>
      </c>
      <c r="E115" s="6">
        <f>SUM(E113:E114)</f>
        <v>37000</v>
      </c>
      <c r="F115" s="6">
        <f>SUM(F113:F114)</f>
        <v>36380.800000000003</v>
      </c>
      <c r="G115" s="6">
        <v>98.3</v>
      </c>
    </row>
    <row r="116" spans="1:7" x14ac:dyDescent="0.3">
      <c r="A116" s="19" t="s">
        <v>65</v>
      </c>
      <c r="B116" s="19" t="s">
        <v>66</v>
      </c>
      <c r="C116" s="20" t="s">
        <v>178</v>
      </c>
      <c r="D116" s="21">
        <v>2000</v>
      </c>
      <c r="E116" s="21">
        <v>0</v>
      </c>
      <c r="F116" s="21">
        <v>0</v>
      </c>
      <c r="G116" s="21">
        <v>0</v>
      </c>
    </row>
    <row r="117" spans="1:7" x14ac:dyDescent="0.3">
      <c r="A117" s="19" t="s">
        <v>65</v>
      </c>
      <c r="B117" s="19" t="s">
        <v>57</v>
      </c>
      <c r="C117" s="20" t="s">
        <v>169</v>
      </c>
      <c r="D117" s="21">
        <v>20000</v>
      </c>
      <c r="E117" s="21">
        <v>25000</v>
      </c>
      <c r="F117" s="21">
        <v>22750.39</v>
      </c>
      <c r="G117" s="21">
        <v>91</v>
      </c>
    </row>
    <row r="118" spans="1:7" x14ac:dyDescent="0.3">
      <c r="A118" s="13" t="s">
        <v>65</v>
      </c>
      <c r="B118" s="13" t="s">
        <v>26</v>
      </c>
      <c r="C118" s="14" t="s">
        <v>179</v>
      </c>
      <c r="D118" s="6">
        <f>SUM(D116:D117)</f>
        <v>22000</v>
      </c>
      <c r="E118" s="6">
        <f>SUM(E116:E117)</f>
        <v>25000</v>
      </c>
      <c r="F118" s="6">
        <f>SUM(F116:F117)</f>
        <v>22750.39</v>
      </c>
      <c r="G118" s="6">
        <v>91</v>
      </c>
    </row>
    <row r="119" spans="1:7" x14ac:dyDescent="0.3">
      <c r="A119" s="32" t="s">
        <v>67</v>
      </c>
      <c r="B119" s="32" t="s">
        <v>57</v>
      </c>
      <c r="C119" s="44" t="s">
        <v>169</v>
      </c>
      <c r="D119" s="34">
        <v>400000</v>
      </c>
      <c r="E119" s="34">
        <v>642000</v>
      </c>
      <c r="F119" s="34">
        <v>638778.9</v>
      </c>
      <c r="G119" s="34">
        <v>99.5</v>
      </c>
    </row>
    <row r="120" spans="1:7" x14ac:dyDescent="0.3">
      <c r="A120" s="13" t="s">
        <v>67</v>
      </c>
      <c r="B120" s="13"/>
      <c r="C120" s="49" t="s">
        <v>329</v>
      </c>
      <c r="D120" s="6">
        <f>SUM(D119:D119)</f>
        <v>400000</v>
      </c>
      <c r="E120" s="6">
        <f>SUM(E119:E119)</f>
        <v>642000</v>
      </c>
      <c r="F120" s="6">
        <f>SUM(F119:F119)</f>
        <v>638778.9</v>
      </c>
      <c r="G120" s="6">
        <v>99.5</v>
      </c>
    </row>
    <row r="121" spans="1:7" x14ac:dyDescent="0.3">
      <c r="A121" s="1" t="s">
        <v>42</v>
      </c>
      <c r="B121" s="1" t="s">
        <v>57</v>
      </c>
      <c r="C121" s="3" t="s">
        <v>169</v>
      </c>
      <c r="D121" s="2">
        <v>50000</v>
      </c>
      <c r="E121" s="2">
        <v>67578.5</v>
      </c>
      <c r="F121" s="2">
        <v>67578.5</v>
      </c>
      <c r="G121" s="2">
        <v>100</v>
      </c>
    </row>
    <row r="122" spans="1:7" x14ac:dyDescent="0.3">
      <c r="A122" s="1" t="s">
        <v>42</v>
      </c>
      <c r="B122" s="1" t="s">
        <v>68</v>
      </c>
      <c r="C122" s="3" t="s">
        <v>180</v>
      </c>
      <c r="D122" s="2">
        <v>654000</v>
      </c>
      <c r="E122" s="2">
        <v>660000</v>
      </c>
      <c r="F122" s="2">
        <v>660000</v>
      </c>
      <c r="G122" s="2">
        <v>100</v>
      </c>
    </row>
    <row r="123" spans="1:7" x14ac:dyDescent="0.3">
      <c r="A123" s="1" t="s">
        <v>336</v>
      </c>
      <c r="B123" s="1" t="s">
        <v>296</v>
      </c>
      <c r="C123" s="3" t="s">
        <v>297</v>
      </c>
      <c r="D123" s="2">
        <v>530000</v>
      </c>
      <c r="E123" s="2">
        <v>952421.5</v>
      </c>
      <c r="F123" s="2">
        <v>949566.5</v>
      </c>
      <c r="G123" s="2">
        <v>99.7</v>
      </c>
    </row>
    <row r="124" spans="1:7" x14ac:dyDescent="0.3">
      <c r="A124" s="13" t="s">
        <v>42</v>
      </c>
      <c r="B124" s="13" t="s">
        <v>26</v>
      </c>
      <c r="C124" s="14" t="s">
        <v>182</v>
      </c>
      <c r="D124" s="6">
        <f>SUM(D121:D123)</f>
        <v>1234000</v>
      </c>
      <c r="E124" s="6">
        <f>SUM(E121:E123)</f>
        <v>1680000</v>
      </c>
      <c r="F124" s="6">
        <f>SUM(F121:F123)</f>
        <v>1677145</v>
      </c>
      <c r="G124" s="6">
        <v>99.8</v>
      </c>
    </row>
    <row r="125" spans="1:7" x14ac:dyDescent="0.3">
      <c r="A125" s="19" t="s">
        <v>70</v>
      </c>
      <c r="B125" s="19" t="s">
        <v>71</v>
      </c>
      <c r="C125" s="20" t="s">
        <v>183</v>
      </c>
      <c r="D125" s="21">
        <v>250</v>
      </c>
      <c r="E125" s="21">
        <v>800</v>
      </c>
      <c r="F125" s="21">
        <v>607.69000000000005</v>
      </c>
      <c r="G125" s="21">
        <v>76</v>
      </c>
    </row>
    <row r="126" spans="1:7" x14ac:dyDescent="0.3">
      <c r="A126" s="19" t="s">
        <v>311</v>
      </c>
      <c r="B126" s="19" t="s">
        <v>398</v>
      </c>
      <c r="C126" s="20" t="s">
        <v>168</v>
      </c>
      <c r="D126" s="21">
        <v>0</v>
      </c>
      <c r="E126" s="21">
        <v>1100</v>
      </c>
      <c r="F126" s="21">
        <v>1089</v>
      </c>
      <c r="G126" s="21">
        <v>99</v>
      </c>
    </row>
    <row r="127" spans="1:7" x14ac:dyDescent="0.3">
      <c r="A127" s="1" t="s">
        <v>70</v>
      </c>
      <c r="B127" s="1" t="s">
        <v>57</v>
      </c>
      <c r="C127" s="3" t="s">
        <v>169</v>
      </c>
      <c r="D127" s="2">
        <v>100000</v>
      </c>
      <c r="E127" s="2">
        <v>98350</v>
      </c>
      <c r="F127" s="2">
        <v>55959.75</v>
      </c>
      <c r="G127" s="2">
        <v>56.9</v>
      </c>
    </row>
    <row r="128" spans="1:7" x14ac:dyDescent="0.3">
      <c r="A128" s="1" t="s">
        <v>70</v>
      </c>
      <c r="B128" s="1" t="s">
        <v>72</v>
      </c>
      <c r="C128" s="3" t="s">
        <v>184</v>
      </c>
      <c r="D128" s="2">
        <v>120000</v>
      </c>
      <c r="E128" s="2">
        <v>120000</v>
      </c>
      <c r="F128" s="2">
        <v>75000</v>
      </c>
      <c r="G128" s="2">
        <v>62.5</v>
      </c>
    </row>
    <row r="129" spans="1:7" x14ac:dyDescent="0.3">
      <c r="A129" s="1" t="s">
        <v>70</v>
      </c>
      <c r="B129" s="1" t="s">
        <v>68</v>
      </c>
      <c r="C129" s="3" t="s">
        <v>422</v>
      </c>
      <c r="D129" s="2">
        <v>1956000</v>
      </c>
      <c r="E129" s="2">
        <v>1956000</v>
      </c>
      <c r="F129" s="2">
        <v>1956000</v>
      </c>
      <c r="G129" s="2">
        <v>100</v>
      </c>
    </row>
    <row r="130" spans="1:7" x14ac:dyDescent="0.3">
      <c r="A130" s="1" t="s">
        <v>311</v>
      </c>
      <c r="B130" s="1" t="s">
        <v>421</v>
      </c>
      <c r="C130" s="3" t="s">
        <v>423</v>
      </c>
      <c r="D130" s="2">
        <v>0</v>
      </c>
      <c r="E130" s="2">
        <v>30000</v>
      </c>
      <c r="F130" s="2">
        <v>30000</v>
      </c>
      <c r="G130" s="2">
        <v>100</v>
      </c>
    </row>
    <row r="131" spans="1:7" x14ac:dyDescent="0.3">
      <c r="A131" s="13" t="s">
        <v>70</v>
      </c>
      <c r="B131" s="13" t="s">
        <v>26</v>
      </c>
      <c r="C131" s="14" t="s">
        <v>185</v>
      </c>
      <c r="D131" s="6">
        <f>SUM(D125:D130)</f>
        <v>2176250</v>
      </c>
      <c r="E131" s="6">
        <f>SUM(E125:E130)</f>
        <v>2206250</v>
      </c>
      <c r="F131" s="6">
        <f>SUM(F125:F130)</f>
        <v>2118656.44</v>
      </c>
      <c r="G131" s="6">
        <v>96</v>
      </c>
    </row>
    <row r="132" spans="1:7" x14ac:dyDescent="0.3">
      <c r="A132" s="1" t="s">
        <v>29</v>
      </c>
      <c r="B132" s="1" t="s">
        <v>73</v>
      </c>
      <c r="C132" s="3" t="s">
        <v>188</v>
      </c>
      <c r="D132" s="2">
        <v>360000</v>
      </c>
      <c r="E132" s="2">
        <v>360000</v>
      </c>
      <c r="F132" s="2">
        <v>360000</v>
      </c>
      <c r="G132" s="2">
        <v>100</v>
      </c>
    </row>
    <row r="133" spans="1:7" x14ac:dyDescent="0.3">
      <c r="A133" s="1" t="s">
        <v>29</v>
      </c>
      <c r="B133" s="1" t="s">
        <v>74</v>
      </c>
      <c r="C133" s="3" t="s">
        <v>187</v>
      </c>
      <c r="D133" s="2">
        <v>95000</v>
      </c>
      <c r="E133" s="2">
        <v>95000</v>
      </c>
      <c r="F133" s="2">
        <v>87822.5</v>
      </c>
      <c r="G133" s="2">
        <v>92.4</v>
      </c>
    </row>
    <row r="134" spans="1:7" x14ac:dyDescent="0.3">
      <c r="A134" s="1" t="s">
        <v>29</v>
      </c>
      <c r="B134" s="1" t="s">
        <v>75</v>
      </c>
      <c r="C134" s="3" t="s">
        <v>186</v>
      </c>
      <c r="D134" s="2">
        <v>34000</v>
      </c>
      <c r="E134" s="2">
        <v>34000</v>
      </c>
      <c r="F134" s="2">
        <v>31616</v>
      </c>
      <c r="G134" s="2">
        <v>93</v>
      </c>
    </row>
    <row r="135" spans="1:7" x14ac:dyDescent="0.3">
      <c r="A135" s="1" t="s">
        <v>29</v>
      </c>
      <c r="B135" s="1" t="s">
        <v>76</v>
      </c>
      <c r="C135" s="3" t="s">
        <v>189</v>
      </c>
      <c r="D135" s="2">
        <v>2000</v>
      </c>
      <c r="E135" s="2">
        <v>2000</v>
      </c>
      <c r="F135" s="2">
        <v>1471.3</v>
      </c>
      <c r="G135" s="2">
        <v>73.599999999999994</v>
      </c>
    </row>
    <row r="136" spans="1:7" x14ac:dyDescent="0.3">
      <c r="A136" s="1" t="s">
        <v>29</v>
      </c>
      <c r="B136" s="1" t="s">
        <v>77</v>
      </c>
      <c r="C136" s="3" t="s">
        <v>190</v>
      </c>
      <c r="D136" s="2">
        <v>90000</v>
      </c>
      <c r="E136" s="2">
        <v>90000</v>
      </c>
      <c r="F136" s="2">
        <v>84206</v>
      </c>
      <c r="G136" s="2">
        <v>93.6</v>
      </c>
    </row>
    <row r="137" spans="1:7" x14ac:dyDescent="0.3">
      <c r="A137" s="1" t="s">
        <v>29</v>
      </c>
      <c r="B137" s="1" t="s">
        <v>78</v>
      </c>
      <c r="C137" s="3" t="s">
        <v>191</v>
      </c>
      <c r="D137" s="2">
        <v>20000</v>
      </c>
      <c r="E137" s="2">
        <v>30000</v>
      </c>
      <c r="F137" s="2">
        <v>12153</v>
      </c>
      <c r="G137" s="2">
        <v>40.51</v>
      </c>
    </row>
    <row r="138" spans="1:7" x14ac:dyDescent="0.3">
      <c r="A138" s="1" t="s">
        <v>29</v>
      </c>
      <c r="B138" s="1" t="s">
        <v>53</v>
      </c>
      <c r="C138" s="3" t="s">
        <v>192</v>
      </c>
      <c r="D138" s="2">
        <v>20000</v>
      </c>
      <c r="E138" s="2">
        <v>21147</v>
      </c>
      <c r="F138" s="2">
        <v>20959</v>
      </c>
      <c r="G138" s="2">
        <v>99.1</v>
      </c>
    </row>
    <row r="139" spans="1:7" x14ac:dyDescent="0.3">
      <c r="A139" s="1" t="s">
        <v>29</v>
      </c>
      <c r="B139" s="1" t="s">
        <v>71</v>
      </c>
      <c r="C139" s="3" t="s">
        <v>183</v>
      </c>
      <c r="D139" s="2">
        <v>6000</v>
      </c>
      <c r="E139" s="2">
        <v>7500</v>
      </c>
      <c r="F139" s="2">
        <v>7330.6</v>
      </c>
      <c r="G139" s="2">
        <v>97.7</v>
      </c>
    </row>
    <row r="140" spans="1:7" x14ac:dyDescent="0.3">
      <c r="A140" s="1" t="s">
        <v>276</v>
      </c>
      <c r="B140" s="1" t="s">
        <v>301</v>
      </c>
      <c r="C140" s="3" t="s">
        <v>234</v>
      </c>
      <c r="D140" s="2">
        <v>0</v>
      </c>
      <c r="E140" s="2">
        <v>3190</v>
      </c>
      <c r="F140" s="2">
        <v>3190</v>
      </c>
      <c r="G140" s="2">
        <v>100</v>
      </c>
    </row>
    <row r="141" spans="1:7" x14ac:dyDescent="0.3">
      <c r="A141" s="1" t="s">
        <v>29</v>
      </c>
      <c r="B141" s="1" t="s">
        <v>56</v>
      </c>
      <c r="C141" s="3" t="s">
        <v>168</v>
      </c>
      <c r="D141" s="2">
        <v>10000</v>
      </c>
      <c r="E141" s="2">
        <v>10000</v>
      </c>
      <c r="F141" s="2">
        <v>8981.7000000000007</v>
      </c>
      <c r="G141" s="2">
        <v>89.82</v>
      </c>
    </row>
    <row r="142" spans="1:7" x14ac:dyDescent="0.3">
      <c r="A142" s="1" t="s">
        <v>29</v>
      </c>
      <c r="B142" s="1" t="s">
        <v>57</v>
      </c>
      <c r="C142" s="3" t="s">
        <v>169</v>
      </c>
      <c r="D142" s="2">
        <v>15000</v>
      </c>
      <c r="E142" s="2">
        <v>11810</v>
      </c>
      <c r="F142" s="2">
        <v>0</v>
      </c>
      <c r="G142" s="2">
        <v>0</v>
      </c>
    </row>
    <row r="143" spans="1:7" x14ac:dyDescent="0.3">
      <c r="A143" s="1"/>
      <c r="B143" s="1"/>
      <c r="G143" s="45" t="s">
        <v>249</v>
      </c>
    </row>
    <row r="144" spans="1:7" x14ac:dyDescent="0.3">
      <c r="A144" s="8" t="s">
        <v>1</v>
      </c>
      <c r="B144" s="8" t="s">
        <v>2</v>
      </c>
      <c r="C144" s="9" t="s">
        <v>3</v>
      </c>
      <c r="D144" s="10" t="s">
        <v>123</v>
      </c>
      <c r="E144" s="5" t="s">
        <v>124</v>
      </c>
      <c r="F144" s="11" t="s">
        <v>160</v>
      </c>
      <c r="G144" s="5" t="s">
        <v>161</v>
      </c>
    </row>
    <row r="145" spans="1:7" x14ac:dyDescent="0.3">
      <c r="A145" s="12"/>
      <c r="B145" s="12"/>
      <c r="C145" s="9"/>
      <c r="D145" s="5" t="s">
        <v>162</v>
      </c>
      <c r="E145" s="5" t="s">
        <v>162</v>
      </c>
      <c r="F145" s="5" t="s">
        <v>162</v>
      </c>
      <c r="G145" s="5" t="s">
        <v>4</v>
      </c>
    </row>
    <row r="146" spans="1:7" x14ac:dyDescent="0.3">
      <c r="A146" s="1" t="s">
        <v>29</v>
      </c>
      <c r="B146" s="1" t="s">
        <v>79</v>
      </c>
      <c r="C146" s="3" t="s">
        <v>193</v>
      </c>
      <c r="D146" s="2">
        <v>6000</v>
      </c>
      <c r="E146" s="2">
        <v>6353</v>
      </c>
      <c r="F146" s="2">
        <v>6353</v>
      </c>
      <c r="G146" s="2">
        <v>100</v>
      </c>
    </row>
    <row r="147" spans="1:7" x14ac:dyDescent="0.3">
      <c r="A147" s="1" t="s">
        <v>29</v>
      </c>
      <c r="B147" s="1" t="s">
        <v>312</v>
      </c>
      <c r="C147" s="3" t="s">
        <v>324</v>
      </c>
      <c r="D147" s="2">
        <v>1000</v>
      </c>
      <c r="E147" s="2">
        <v>3000</v>
      </c>
      <c r="F147" s="2">
        <v>2932</v>
      </c>
      <c r="G147" s="2">
        <v>97.7</v>
      </c>
    </row>
    <row r="148" spans="1:7" x14ac:dyDescent="0.3">
      <c r="A148" s="1" t="s">
        <v>29</v>
      </c>
      <c r="B148" s="1" t="s">
        <v>80</v>
      </c>
      <c r="C148" s="3" t="s">
        <v>194</v>
      </c>
      <c r="D148" s="2">
        <v>2000</v>
      </c>
      <c r="E148" s="2">
        <v>2000</v>
      </c>
      <c r="F148" s="2">
        <v>1253</v>
      </c>
      <c r="G148" s="2">
        <v>62.7</v>
      </c>
    </row>
    <row r="149" spans="1:7" x14ac:dyDescent="0.3">
      <c r="A149" s="1" t="s">
        <v>29</v>
      </c>
      <c r="B149" s="1" t="s">
        <v>81</v>
      </c>
      <c r="C149" s="3" t="s">
        <v>195</v>
      </c>
      <c r="D149" s="2">
        <v>3000</v>
      </c>
      <c r="E149" s="2">
        <v>3000</v>
      </c>
      <c r="F149" s="2">
        <v>1069</v>
      </c>
      <c r="G149" s="2">
        <v>35.630000000000003</v>
      </c>
    </row>
    <row r="150" spans="1:7" x14ac:dyDescent="0.3">
      <c r="A150" s="1" t="s">
        <v>29</v>
      </c>
      <c r="B150" s="1" t="s">
        <v>64</v>
      </c>
      <c r="C150" s="3" t="s">
        <v>176</v>
      </c>
      <c r="D150" s="2">
        <v>550</v>
      </c>
      <c r="E150" s="2">
        <v>550</v>
      </c>
      <c r="F150" s="2">
        <v>550</v>
      </c>
      <c r="G150" s="2">
        <v>100</v>
      </c>
    </row>
    <row r="151" spans="1:7" x14ac:dyDescent="0.3">
      <c r="A151" s="13" t="s">
        <v>29</v>
      </c>
      <c r="B151" s="13" t="s">
        <v>26</v>
      </c>
      <c r="C151" s="14" t="s">
        <v>196</v>
      </c>
      <c r="D151" s="6">
        <f>SUM(D132:D150)</f>
        <v>664550</v>
      </c>
      <c r="E151" s="6">
        <f>SUM(E132:E150)</f>
        <v>679550</v>
      </c>
      <c r="F151" s="6">
        <f>SUM(F132:F150)</f>
        <v>629887.1</v>
      </c>
      <c r="G151" s="6">
        <v>92.7</v>
      </c>
    </row>
    <row r="152" spans="1:7" x14ac:dyDescent="0.3">
      <c r="A152" s="1" t="s">
        <v>82</v>
      </c>
      <c r="B152" s="1" t="s">
        <v>53</v>
      </c>
      <c r="C152" s="3" t="s">
        <v>165</v>
      </c>
      <c r="D152" s="2">
        <v>0</v>
      </c>
      <c r="E152" s="2">
        <v>1204</v>
      </c>
      <c r="F152" s="2">
        <v>1204</v>
      </c>
      <c r="G152" s="2">
        <v>100</v>
      </c>
    </row>
    <row r="153" spans="1:7" x14ac:dyDescent="0.3">
      <c r="A153" s="1" t="s">
        <v>82</v>
      </c>
      <c r="B153" s="1" t="s">
        <v>66</v>
      </c>
      <c r="C153" s="3" t="s">
        <v>178</v>
      </c>
      <c r="D153" s="2">
        <v>6000</v>
      </c>
      <c r="E153" s="2">
        <v>6000</v>
      </c>
      <c r="F153" s="2">
        <v>4810</v>
      </c>
      <c r="G153" s="2">
        <v>80.2</v>
      </c>
    </row>
    <row r="154" spans="1:7" x14ac:dyDescent="0.3">
      <c r="A154" s="1" t="s">
        <v>82</v>
      </c>
      <c r="B154" s="1" t="s">
        <v>71</v>
      </c>
      <c r="C154" s="3" t="s">
        <v>183</v>
      </c>
      <c r="D154" s="2">
        <v>1000</v>
      </c>
      <c r="E154" s="2">
        <v>1000</v>
      </c>
      <c r="F154" s="2">
        <v>210.81</v>
      </c>
      <c r="G154" s="2">
        <v>21.1</v>
      </c>
    </row>
    <row r="155" spans="1:7" x14ac:dyDescent="0.3">
      <c r="A155" s="1" t="s">
        <v>313</v>
      </c>
      <c r="B155" s="1" t="s">
        <v>314</v>
      </c>
      <c r="C155" s="3" t="s">
        <v>315</v>
      </c>
      <c r="D155" s="2">
        <v>0</v>
      </c>
      <c r="E155" s="2">
        <v>0</v>
      </c>
      <c r="F155" s="2">
        <v>0</v>
      </c>
      <c r="G155" s="2">
        <v>0</v>
      </c>
    </row>
    <row r="156" spans="1:7" x14ac:dyDescent="0.3">
      <c r="A156" s="1" t="s">
        <v>82</v>
      </c>
      <c r="B156" s="1" t="s">
        <v>56</v>
      </c>
      <c r="C156" s="3" t="s">
        <v>168</v>
      </c>
      <c r="D156" s="2">
        <v>10000</v>
      </c>
      <c r="E156" s="2">
        <v>8796</v>
      </c>
      <c r="F156" s="2">
        <v>888</v>
      </c>
      <c r="G156" s="2">
        <v>10.1</v>
      </c>
    </row>
    <row r="157" spans="1:7" x14ac:dyDescent="0.3">
      <c r="A157" s="1" t="s">
        <v>82</v>
      </c>
      <c r="B157" s="1" t="s">
        <v>57</v>
      </c>
      <c r="C157" s="3" t="s">
        <v>169</v>
      </c>
      <c r="D157" s="2">
        <v>130000</v>
      </c>
      <c r="E157" s="2">
        <v>420000</v>
      </c>
      <c r="F157" s="2">
        <v>412661.26</v>
      </c>
      <c r="G157" s="2">
        <v>98.3</v>
      </c>
    </row>
    <row r="158" spans="1:7" x14ac:dyDescent="0.3">
      <c r="A158" s="1" t="s">
        <v>313</v>
      </c>
      <c r="B158" s="1" t="s">
        <v>296</v>
      </c>
      <c r="C158" s="3" t="s">
        <v>297</v>
      </c>
      <c r="D158" s="2">
        <v>0</v>
      </c>
      <c r="E158" s="2">
        <v>0</v>
      </c>
      <c r="F158" s="2">
        <v>0</v>
      </c>
      <c r="G158" s="2">
        <v>0</v>
      </c>
    </row>
    <row r="159" spans="1:7" x14ac:dyDescent="0.3">
      <c r="A159" s="13" t="s">
        <v>82</v>
      </c>
      <c r="B159" s="13" t="s">
        <v>26</v>
      </c>
      <c r="C159" s="14" t="s">
        <v>197</v>
      </c>
      <c r="D159" s="6">
        <f>SUM(D152:D158)</f>
        <v>147000</v>
      </c>
      <c r="E159" s="6">
        <f>SUM(E152:E158)</f>
        <v>437000</v>
      </c>
      <c r="F159" s="6">
        <f>SUM(F152:F158)</f>
        <v>419774.07</v>
      </c>
      <c r="G159" s="6">
        <v>96.1</v>
      </c>
    </row>
    <row r="160" spans="1:7" x14ac:dyDescent="0.3">
      <c r="A160" s="1" t="s">
        <v>31</v>
      </c>
      <c r="B160" s="1" t="s">
        <v>78</v>
      </c>
      <c r="C160" s="3" t="s">
        <v>198</v>
      </c>
      <c r="D160" s="2">
        <v>75000</v>
      </c>
      <c r="E160" s="2">
        <v>75000</v>
      </c>
      <c r="F160" s="2">
        <v>4269</v>
      </c>
      <c r="G160" s="2">
        <v>5.69</v>
      </c>
    </row>
    <row r="161" spans="1:7" x14ac:dyDescent="0.3">
      <c r="A161" s="1" t="s">
        <v>31</v>
      </c>
      <c r="B161" s="1" t="s">
        <v>53</v>
      </c>
      <c r="C161" s="3" t="s">
        <v>165</v>
      </c>
      <c r="D161" s="2">
        <v>50000</v>
      </c>
      <c r="E161" s="2">
        <v>42740.66</v>
      </c>
      <c r="F161" s="2">
        <v>42740.66</v>
      </c>
      <c r="G161" s="2">
        <v>100</v>
      </c>
    </row>
    <row r="162" spans="1:7" x14ac:dyDescent="0.3">
      <c r="A162" s="1" t="s">
        <v>31</v>
      </c>
      <c r="B162" s="1" t="s">
        <v>83</v>
      </c>
      <c r="C162" s="3" t="s">
        <v>199</v>
      </c>
      <c r="D162" s="2">
        <v>20000</v>
      </c>
      <c r="E162" s="2">
        <v>20000</v>
      </c>
      <c r="F162" s="2">
        <v>12050</v>
      </c>
      <c r="G162" s="2">
        <v>60.3</v>
      </c>
    </row>
    <row r="163" spans="1:7" x14ac:dyDescent="0.3">
      <c r="A163" s="1" t="s">
        <v>31</v>
      </c>
      <c r="B163" s="1" t="s">
        <v>84</v>
      </c>
      <c r="C163" s="3" t="s">
        <v>200</v>
      </c>
      <c r="D163" s="2">
        <v>120000</v>
      </c>
      <c r="E163" s="2">
        <v>286000</v>
      </c>
      <c r="F163" s="2">
        <v>285188.73</v>
      </c>
      <c r="G163" s="2">
        <v>99.97</v>
      </c>
    </row>
    <row r="164" spans="1:7" x14ac:dyDescent="0.3">
      <c r="A164" s="1" t="s">
        <v>31</v>
      </c>
      <c r="B164" s="1" t="s">
        <v>66</v>
      </c>
      <c r="C164" s="3" t="s">
        <v>178</v>
      </c>
      <c r="D164" s="2">
        <v>80000</v>
      </c>
      <c r="E164" s="2">
        <v>80000</v>
      </c>
      <c r="F164" s="2">
        <v>66654</v>
      </c>
      <c r="G164" s="2">
        <v>83.3</v>
      </c>
    </row>
    <row r="165" spans="1:7" x14ac:dyDescent="0.3">
      <c r="A165" s="1" t="s">
        <v>31</v>
      </c>
      <c r="B165" s="1" t="s">
        <v>56</v>
      </c>
      <c r="C165" s="3" t="s">
        <v>168</v>
      </c>
      <c r="D165" s="2">
        <v>800000</v>
      </c>
      <c r="E165" s="2">
        <v>738011.38</v>
      </c>
      <c r="F165" s="2">
        <v>722979.68</v>
      </c>
      <c r="G165" s="2">
        <v>98</v>
      </c>
    </row>
    <row r="166" spans="1:7" x14ac:dyDescent="0.3">
      <c r="A166" s="1" t="s">
        <v>31</v>
      </c>
      <c r="B166" s="1" t="s">
        <v>57</v>
      </c>
      <c r="C166" s="3" t="s">
        <v>169</v>
      </c>
      <c r="D166" s="2">
        <v>100000</v>
      </c>
      <c r="E166" s="2">
        <v>78000</v>
      </c>
      <c r="F166" s="2">
        <v>56414</v>
      </c>
      <c r="G166" s="2">
        <v>72.3</v>
      </c>
    </row>
    <row r="167" spans="1:7" x14ac:dyDescent="0.3">
      <c r="A167" s="1" t="s">
        <v>31</v>
      </c>
      <c r="B167" s="1" t="s">
        <v>80</v>
      </c>
      <c r="C167" s="3" t="s">
        <v>201</v>
      </c>
      <c r="D167" s="2">
        <v>50000</v>
      </c>
      <c r="E167" s="2">
        <v>81988.62</v>
      </c>
      <c r="F167" s="2">
        <v>81988.62</v>
      </c>
      <c r="G167" s="2">
        <v>100</v>
      </c>
    </row>
    <row r="168" spans="1:7" x14ac:dyDescent="0.3">
      <c r="A168" s="1" t="s">
        <v>31</v>
      </c>
      <c r="B168" s="1" t="s">
        <v>72</v>
      </c>
      <c r="C168" s="3" t="s">
        <v>184</v>
      </c>
      <c r="D168" s="2">
        <v>0</v>
      </c>
      <c r="E168" s="2">
        <v>20000</v>
      </c>
      <c r="F168" s="2">
        <v>13545</v>
      </c>
      <c r="G168" s="2">
        <v>67.7</v>
      </c>
    </row>
    <row r="169" spans="1:7" x14ac:dyDescent="0.3">
      <c r="A169" s="1" t="s">
        <v>31</v>
      </c>
      <c r="B169" s="1" t="s">
        <v>81</v>
      </c>
      <c r="C169" s="3" t="s">
        <v>195</v>
      </c>
      <c r="D169" s="2">
        <v>70000</v>
      </c>
      <c r="E169" s="2">
        <v>90000</v>
      </c>
      <c r="F169" s="2">
        <v>89743</v>
      </c>
      <c r="G169" s="2">
        <v>99.7</v>
      </c>
    </row>
    <row r="170" spans="1:7" x14ac:dyDescent="0.3">
      <c r="A170" s="1" t="s">
        <v>261</v>
      </c>
      <c r="B170" s="1" t="s">
        <v>296</v>
      </c>
      <c r="C170" s="3" t="s">
        <v>297</v>
      </c>
      <c r="D170" s="2">
        <v>0</v>
      </c>
      <c r="E170" s="2">
        <v>256000</v>
      </c>
      <c r="F170" s="2">
        <v>180450</v>
      </c>
      <c r="G170" s="2">
        <v>70.5</v>
      </c>
    </row>
    <row r="171" spans="1:7" x14ac:dyDescent="0.3">
      <c r="A171" s="13" t="s">
        <v>31</v>
      </c>
      <c r="B171" s="13" t="s">
        <v>26</v>
      </c>
      <c r="C171" s="14" t="s">
        <v>203</v>
      </c>
      <c r="D171" s="6">
        <f>SUM(D160:D170)</f>
        <v>1365000</v>
      </c>
      <c r="E171" s="6">
        <v>1765000</v>
      </c>
      <c r="F171" s="6">
        <f>SUM(F160:F170)</f>
        <v>1556022.69</v>
      </c>
      <c r="G171" s="6">
        <v>88.2</v>
      </c>
    </row>
    <row r="172" spans="1:7" x14ac:dyDescent="0.3">
      <c r="A172" s="19" t="s">
        <v>86</v>
      </c>
      <c r="B172" s="19" t="s">
        <v>56</v>
      </c>
      <c r="C172" s="20" t="s">
        <v>168</v>
      </c>
      <c r="D172" s="21">
        <v>10000</v>
      </c>
      <c r="E172" s="21">
        <v>10000</v>
      </c>
      <c r="F172" s="21">
        <v>0</v>
      </c>
      <c r="G172" s="21">
        <v>0</v>
      </c>
    </row>
    <row r="173" spans="1:7" x14ac:dyDescent="0.3">
      <c r="A173" s="19" t="s">
        <v>86</v>
      </c>
      <c r="B173" s="19" t="s">
        <v>80</v>
      </c>
      <c r="C173" s="20" t="s">
        <v>201</v>
      </c>
      <c r="D173" s="21">
        <v>1000</v>
      </c>
      <c r="E173" s="21">
        <v>1000</v>
      </c>
      <c r="F173" s="21">
        <v>526</v>
      </c>
      <c r="G173" s="21">
        <v>52.6</v>
      </c>
    </row>
    <row r="174" spans="1:7" x14ac:dyDescent="0.3">
      <c r="A174" s="19" t="s">
        <v>86</v>
      </c>
      <c r="B174" s="19" t="s">
        <v>81</v>
      </c>
      <c r="C174" s="20" t="s">
        <v>195</v>
      </c>
      <c r="D174" s="21">
        <v>30000</v>
      </c>
      <c r="E174" s="21">
        <v>30000</v>
      </c>
      <c r="F174" s="21">
        <v>27604.799999999999</v>
      </c>
      <c r="G174" s="21">
        <v>92</v>
      </c>
    </row>
    <row r="175" spans="1:7" x14ac:dyDescent="0.3">
      <c r="A175" s="19" t="s">
        <v>86</v>
      </c>
      <c r="B175" s="19" t="s">
        <v>87</v>
      </c>
      <c r="C175" s="20" t="s">
        <v>204</v>
      </c>
      <c r="D175" s="21">
        <v>40000</v>
      </c>
      <c r="E175" s="21">
        <v>40000</v>
      </c>
      <c r="F175" s="21">
        <v>34000</v>
      </c>
      <c r="G175" s="21">
        <v>85</v>
      </c>
    </row>
    <row r="176" spans="1:7" x14ac:dyDescent="0.3">
      <c r="A176" s="13" t="s">
        <v>86</v>
      </c>
      <c r="B176" s="13" t="s">
        <v>26</v>
      </c>
      <c r="C176" s="14" t="s">
        <v>205</v>
      </c>
      <c r="D176" s="6">
        <f>SUM(D172:D175)</f>
        <v>81000</v>
      </c>
      <c r="E176" s="6">
        <f>SUM(E172:E175)</f>
        <v>81000</v>
      </c>
      <c r="F176" s="6">
        <f>SUM(F172:F175)</f>
        <v>62130.8</v>
      </c>
      <c r="G176" s="6">
        <v>76.7</v>
      </c>
    </row>
    <row r="177" spans="1:7" x14ac:dyDescent="0.3">
      <c r="A177" s="1" t="s">
        <v>88</v>
      </c>
      <c r="B177" s="1" t="s">
        <v>277</v>
      </c>
      <c r="C177" s="3" t="s">
        <v>424</v>
      </c>
      <c r="D177" s="2">
        <v>0</v>
      </c>
      <c r="E177" s="2">
        <v>9872</v>
      </c>
      <c r="F177" s="2">
        <v>9872</v>
      </c>
      <c r="G177" s="2">
        <v>100</v>
      </c>
    </row>
    <row r="178" spans="1:7" x14ac:dyDescent="0.3">
      <c r="A178" s="1" t="s">
        <v>88</v>
      </c>
      <c r="B178" s="1" t="s">
        <v>278</v>
      </c>
      <c r="C178" s="3" t="s">
        <v>425</v>
      </c>
      <c r="D178" s="2">
        <v>0</v>
      </c>
      <c r="E178" s="2">
        <v>3357</v>
      </c>
      <c r="F178" s="2">
        <v>3357</v>
      </c>
      <c r="G178" s="2">
        <v>100</v>
      </c>
    </row>
    <row r="179" spans="1:7" x14ac:dyDescent="0.3">
      <c r="A179" s="1" t="s">
        <v>88</v>
      </c>
      <c r="B179" s="1" t="s">
        <v>78</v>
      </c>
      <c r="C179" s="3" t="s">
        <v>198</v>
      </c>
      <c r="D179" s="2">
        <v>10000</v>
      </c>
      <c r="E179" s="2">
        <v>10000</v>
      </c>
      <c r="F179" s="2">
        <v>0</v>
      </c>
      <c r="G179" s="2">
        <v>0</v>
      </c>
    </row>
    <row r="180" spans="1:7" x14ac:dyDescent="0.3">
      <c r="A180" s="1" t="s">
        <v>88</v>
      </c>
      <c r="B180" s="1" t="s">
        <v>53</v>
      </c>
      <c r="C180" s="3" t="s">
        <v>206</v>
      </c>
      <c r="D180" s="2">
        <v>170000</v>
      </c>
      <c r="E180" s="2">
        <v>170000</v>
      </c>
      <c r="F180" s="2">
        <v>146751.63</v>
      </c>
      <c r="G180" s="2">
        <v>86.3</v>
      </c>
    </row>
    <row r="181" spans="1:7" x14ac:dyDescent="0.3">
      <c r="A181" s="1" t="s">
        <v>264</v>
      </c>
      <c r="B181" s="1" t="s">
        <v>280</v>
      </c>
      <c r="C181" s="3" t="s">
        <v>281</v>
      </c>
      <c r="D181" s="2">
        <v>25000</v>
      </c>
      <c r="E181" s="2">
        <v>25000</v>
      </c>
      <c r="F181" s="2">
        <v>24875</v>
      </c>
      <c r="G181" s="2">
        <v>99.5</v>
      </c>
    </row>
    <row r="182" spans="1:7" x14ac:dyDescent="0.3">
      <c r="A182" s="1" t="s">
        <v>88</v>
      </c>
      <c r="B182" s="1" t="s">
        <v>84</v>
      </c>
      <c r="C182" s="3" t="s">
        <v>200</v>
      </c>
      <c r="D182" s="2">
        <v>100000</v>
      </c>
      <c r="E182" s="2">
        <v>92000</v>
      </c>
      <c r="F182" s="2">
        <v>91308.64</v>
      </c>
      <c r="G182" s="2">
        <v>99.2</v>
      </c>
    </row>
    <row r="183" spans="1:7" x14ac:dyDescent="0.3">
      <c r="A183" s="1" t="s">
        <v>88</v>
      </c>
      <c r="B183" s="1" t="s">
        <v>66</v>
      </c>
      <c r="C183" s="3" t="s">
        <v>178</v>
      </c>
      <c r="D183" s="2">
        <v>70000</v>
      </c>
      <c r="E183" s="2">
        <v>94000</v>
      </c>
      <c r="F183" s="2">
        <v>93965</v>
      </c>
      <c r="G183" s="2">
        <v>100</v>
      </c>
    </row>
    <row r="184" spans="1:7" x14ac:dyDescent="0.3">
      <c r="A184" s="1" t="s">
        <v>88</v>
      </c>
      <c r="B184" s="1" t="s">
        <v>54</v>
      </c>
      <c r="C184" s="3" t="s">
        <v>207</v>
      </c>
      <c r="D184" s="2">
        <v>25000</v>
      </c>
      <c r="E184" s="2">
        <v>25000</v>
      </c>
      <c r="F184" s="2">
        <v>17473.490000000002</v>
      </c>
      <c r="G184" s="2">
        <v>69.900000000000006</v>
      </c>
    </row>
    <row r="185" spans="1:7" x14ac:dyDescent="0.3">
      <c r="A185" s="1" t="s">
        <v>88</v>
      </c>
      <c r="B185" s="1" t="s">
        <v>56</v>
      </c>
      <c r="C185" s="3" t="s">
        <v>168</v>
      </c>
      <c r="D185" s="2">
        <v>230000</v>
      </c>
      <c r="E185" s="2">
        <v>162362</v>
      </c>
      <c r="F185" s="2">
        <v>146402</v>
      </c>
      <c r="G185" s="2">
        <v>90.2</v>
      </c>
    </row>
    <row r="186" spans="1:7" x14ac:dyDescent="0.3">
      <c r="A186" s="1" t="s">
        <v>88</v>
      </c>
      <c r="B186" s="1" t="s">
        <v>57</v>
      </c>
      <c r="C186" s="3" t="s">
        <v>169</v>
      </c>
      <c r="D186" s="2">
        <v>50000</v>
      </c>
      <c r="E186" s="2">
        <v>138409</v>
      </c>
      <c r="F186" s="2">
        <v>138409</v>
      </c>
      <c r="G186" s="2">
        <v>100</v>
      </c>
    </row>
    <row r="187" spans="1:7" x14ac:dyDescent="0.3">
      <c r="A187" s="1" t="s">
        <v>88</v>
      </c>
      <c r="B187" s="1" t="s">
        <v>72</v>
      </c>
      <c r="C187" s="3" t="s">
        <v>184</v>
      </c>
      <c r="D187" s="2">
        <v>530000</v>
      </c>
      <c r="E187" s="2">
        <v>530000</v>
      </c>
      <c r="F187" s="2">
        <v>530000</v>
      </c>
      <c r="G187" s="2">
        <v>100</v>
      </c>
    </row>
    <row r="188" spans="1:7" x14ac:dyDescent="0.3">
      <c r="A188" s="1" t="s">
        <v>88</v>
      </c>
      <c r="B188" s="1" t="s">
        <v>69</v>
      </c>
      <c r="C188" s="3" t="s">
        <v>181</v>
      </c>
      <c r="D188" s="2">
        <v>350000</v>
      </c>
      <c r="E188" s="2">
        <v>0</v>
      </c>
      <c r="F188" s="2">
        <v>0</v>
      </c>
      <c r="G188" s="2">
        <v>0</v>
      </c>
    </row>
    <row r="189" spans="1:7" x14ac:dyDescent="0.3">
      <c r="A189" s="1" t="s">
        <v>88</v>
      </c>
      <c r="B189" s="1" t="s">
        <v>89</v>
      </c>
      <c r="C189" s="3" t="s">
        <v>208</v>
      </c>
      <c r="D189" s="2">
        <v>0</v>
      </c>
      <c r="E189" s="2">
        <v>500000</v>
      </c>
      <c r="F189" s="2">
        <v>429221</v>
      </c>
      <c r="G189" s="2">
        <v>85.84</v>
      </c>
    </row>
    <row r="190" spans="1:7" x14ac:dyDescent="0.3">
      <c r="A190" s="22" t="s">
        <v>88</v>
      </c>
      <c r="B190" s="22" t="s">
        <v>26</v>
      </c>
      <c r="C190" s="23" t="s">
        <v>209</v>
      </c>
      <c r="D190" s="24">
        <f>SUM(D179:D189)</f>
        <v>1560000</v>
      </c>
      <c r="E190" s="24">
        <f>SUM(E177:E189)</f>
        <v>1760000</v>
      </c>
      <c r="F190" s="24">
        <f>SUM(F177:F189)</f>
        <v>1631634.76</v>
      </c>
      <c r="G190" s="24">
        <v>92.7</v>
      </c>
    </row>
    <row r="191" spans="1:7" x14ac:dyDescent="0.3">
      <c r="A191" s="22"/>
      <c r="B191" s="22"/>
      <c r="C191" s="23"/>
      <c r="D191" s="24"/>
      <c r="E191" s="24"/>
      <c r="F191" s="24"/>
      <c r="G191" s="24"/>
    </row>
    <row r="192" spans="1:7" x14ac:dyDescent="0.3">
      <c r="A192" s="22"/>
      <c r="B192" s="22"/>
      <c r="C192" s="23"/>
      <c r="D192" s="24"/>
      <c r="E192" s="24"/>
      <c r="F192" s="24"/>
      <c r="G192" s="24"/>
    </row>
    <row r="193" spans="1:7" x14ac:dyDescent="0.3">
      <c r="A193" s="22"/>
      <c r="B193" s="22"/>
      <c r="C193" s="23"/>
      <c r="D193" s="24"/>
      <c r="E193" s="24"/>
      <c r="F193" s="24"/>
      <c r="G193" s="46" t="s">
        <v>250</v>
      </c>
    </row>
    <row r="194" spans="1:7" x14ac:dyDescent="0.3">
      <c r="A194" s="8" t="s">
        <v>1</v>
      </c>
      <c r="B194" s="8" t="s">
        <v>2</v>
      </c>
      <c r="C194" s="9" t="s">
        <v>3</v>
      </c>
      <c r="D194" s="10" t="s">
        <v>123</v>
      </c>
      <c r="E194" s="5" t="s">
        <v>124</v>
      </c>
      <c r="F194" s="11" t="s">
        <v>160</v>
      </c>
      <c r="G194" s="5" t="s">
        <v>161</v>
      </c>
    </row>
    <row r="195" spans="1:7" x14ac:dyDescent="0.3">
      <c r="A195" s="12"/>
      <c r="B195" s="12"/>
      <c r="C195" s="9"/>
      <c r="D195" s="5" t="s">
        <v>162</v>
      </c>
      <c r="E195" s="5" t="s">
        <v>162</v>
      </c>
      <c r="F195" s="5" t="s">
        <v>162</v>
      </c>
      <c r="G195" s="5" t="s">
        <v>4</v>
      </c>
    </row>
    <row r="196" spans="1:7" ht="13.2" customHeight="1" x14ac:dyDescent="0.3">
      <c r="A196" s="19" t="s">
        <v>90</v>
      </c>
      <c r="B196" s="19" t="s">
        <v>53</v>
      </c>
      <c r="C196" s="20" t="s">
        <v>165</v>
      </c>
      <c r="D196" s="21">
        <v>10000</v>
      </c>
      <c r="E196" s="21">
        <v>3756.9</v>
      </c>
      <c r="F196" s="21">
        <v>3756.9</v>
      </c>
      <c r="G196" s="21">
        <v>100</v>
      </c>
    </row>
    <row r="197" spans="1:7" ht="13.2" customHeight="1" x14ac:dyDescent="0.3">
      <c r="A197" s="19" t="s">
        <v>90</v>
      </c>
      <c r="B197" s="19" t="s">
        <v>56</v>
      </c>
      <c r="C197" s="20" t="s">
        <v>168</v>
      </c>
      <c r="D197" s="21">
        <v>20000</v>
      </c>
      <c r="E197" s="21">
        <v>7127</v>
      </c>
      <c r="F197" s="21">
        <v>7127</v>
      </c>
      <c r="G197" s="21">
        <v>100</v>
      </c>
    </row>
    <row r="198" spans="1:7" ht="13.2" customHeight="1" x14ac:dyDescent="0.3">
      <c r="A198" s="19" t="s">
        <v>339</v>
      </c>
      <c r="B198" s="19" t="s">
        <v>340</v>
      </c>
      <c r="C198" s="20" t="s">
        <v>169</v>
      </c>
      <c r="D198" s="21">
        <v>0</v>
      </c>
      <c r="E198" s="21">
        <v>19583.849999999999</v>
      </c>
      <c r="F198" s="21">
        <v>19583.849999999999</v>
      </c>
      <c r="G198" s="21">
        <v>100</v>
      </c>
    </row>
    <row r="199" spans="1:7" x14ac:dyDescent="0.3">
      <c r="A199" s="13" t="s">
        <v>90</v>
      </c>
      <c r="B199" s="13" t="s">
        <v>26</v>
      </c>
      <c r="C199" s="14" t="s">
        <v>210</v>
      </c>
      <c r="D199" s="6">
        <f>SUM(D196:D198)</f>
        <v>30000</v>
      </c>
      <c r="E199" s="6">
        <f>SUM(E196:E198)</f>
        <v>30467.75</v>
      </c>
      <c r="F199" s="6">
        <f>SUM(F196:F198)</f>
        <v>30467.75</v>
      </c>
      <c r="G199" s="6">
        <v>100</v>
      </c>
    </row>
    <row r="200" spans="1:7" ht="13.2" customHeight="1" x14ac:dyDescent="0.3">
      <c r="A200" s="19" t="s">
        <v>34</v>
      </c>
      <c r="B200" s="19" t="s">
        <v>72</v>
      </c>
      <c r="C200" s="20" t="s">
        <v>184</v>
      </c>
      <c r="D200" s="21">
        <v>0</v>
      </c>
      <c r="E200" s="21">
        <v>0</v>
      </c>
      <c r="F200" s="21">
        <v>0</v>
      </c>
      <c r="G200" s="21">
        <v>0</v>
      </c>
    </row>
    <row r="201" spans="1:7" ht="13.2" customHeight="1" x14ac:dyDescent="0.3">
      <c r="A201" s="19" t="s">
        <v>34</v>
      </c>
      <c r="B201" s="19" t="s">
        <v>81</v>
      </c>
      <c r="C201" s="20" t="s">
        <v>195</v>
      </c>
      <c r="D201" s="21">
        <v>10000</v>
      </c>
      <c r="E201" s="21">
        <v>9532.25</v>
      </c>
      <c r="F201" s="21">
        <v>8442.9</v>
      </c>
      <c r="G201" s="21">
        <v>88.6</v>
      </c>
    </row>
    <row r="202" spans="1:7" ht="13.2" customHeight="1" x14ac:dyDescent="0.3">
      <c r="A202" s="19" t="s">
        <v>341</v>
      </c>
      <c r="B202" s="19" t="s">
        <v>376</v>
      </c>
      <c r="C202" s="20" t="s">
        <v>377</v>
      </c>
      <c r="D202" s="21">
        <v>50000</v>
      </c>
      <c r="E202" s="21">
        <v>50000</v>
      </c>
      <c r="F202" s="21">
        <v>17000</v>
      </c>
      <c r="G202" s="21">
        <v>34</v>
      </c>
    </row>
    <row r="203" spans="1:7" x14ac:dyDescent="0.3">
      <c r="A203" s="13" t="s">
        <v>34</v>
      </c>
      <c r="B203" s="13" t="s">
        <v>26</v>
      </c>
      <c r="C203" s="14" t="s">
        <v>211</v>
      </c>
      <c r="D203" s="6">
        <f>SUM(D200:D202)</f>
        <v>60000</v>
      </c>
      <c r="E203" s="6">
        <f>SUM(E200:E202)</f>
        <v>59532.25</v>
      </c>
      <c r="F203" s="6">
        <f>SUM(F200:F202)</f>
        <v>25442.9</v>
      </c>
      <c r="G203" s="6">
        <v>42.7</v>
      </c>
    </row>
    <row r="204" spans="1:7" ht="13.2" customHeight="1" x14ac:dyDescent="0.3">
      <c r="A204" s="19" t="s">
        <v>36</v>
      </c>
      <c r="B204" s="19" t="s">
        <v>78</v>
      </c>
      <c r="C204" s="20" t="s">
        <v>258</v>
      </c>
      <c r="D204" s="21">
        <v>20000</v>
      </c>
      <c r="E204" s="21">
        <v>20000</v>
      </c>
      <c r="F204" s="21">
        <v>0</v>
      </c>
      <c r="G204" s="21">
        <v>0</v>
      </c>
    </row>
    <row r="205" spans="1:7" ht="13.2" customHeight="1" x14ac:dyDescent="0.3">
      <c r="A205" s="19" t="s">
        <v>36</v>
      </c>
      <c r="B205" s="19" t="s">
        <v>53</v>
      </c>
      <c r="C205" s="20" t="s">
        <v>165</v>
      </c>
      <c r="D205" s="21">
        <v>30000</v>
      </c>
      <c r="E205" s="21">
        <v>30000</v>
      </c>
      <c r="F205" s="21">
        <v>11366.39</v>
      </c>
      <c r="G205" s="21">
        <v>37.9</v>
      </c>
    </row>
    <row r="206" spans="1:7" ht="13.2" customHeight="1" x14ac:dyDescent="0.3">
      <c r="A206" s="19" t="s">
        <v>36</v>
      </c>
      <c r="B206" s="19" t="s">
        <v>83</v>
      </c>
      <c r="C206" s="20" t="s">
        <v>199</v>
      </c>
      <c r="D206" s="21">
        <v>420000</v>
      </c>
      <c r="E206" s="21">
        <v>420000</v>
      </c>
      <c r="F206" s="21">
        <v>389318</v>
      </c>
      <c r="G206" s="21">
        <v>92.7</v>
      </c>
    </row>
    <row r="207" spans="1:7" ht="13.2" customHeight="1" x14ac:dyDescent="0.3">
      <c r="A207" s="19" t="s">
        <v>36</v>
      </c>
      <c r="B207" s="19" t="s">
        <v>84</v>
      </c>
      <c r="C207" s="20" t="s">
        <v>200</v>
      </c>
      <c r="D207" s="21">
        <v>500000</v>
      </c>
      <c r="E207" s="21">
        <v>500000</v>
      </c>
      <c r="F207" s="21">
        <v>450841.1</v>
      </c>
      <c r="G207" s="21">
        <v>90.2</v>
      </c>
    </row>
    <row r="208" spans="1:7" ht="13.2" customHeight="1" x14ac:dyDescent="0.3">
      <c r="A208" s="19" t="s">
        <v>36</v>
      </c>
      <c r="B208" s="19" t="s">
        <v>66</v>
      </c>
      <c r="C208" s="20" t="s">
        <v>178</v>
      </c>
      <c r="D208" s="21">
        <v>80000</v>
      </c>
      <c r="E208" s="21">
        <v>80000</v>
      </c>
      <c r="F208" s="21">
        <v>57231</v>
      </c>
      <c r="G208" s="21">
        <v>71.5</v>
      </c>
    </row>
    <row r="209" spans="1:7" ht="13.2" customHeight="1" x14ac:dyDescent="0.3">
      <c r="A209" s="19" t="s">
        <v>265</v>
      </c>
      <c r="B209" s="19" t="s">
        <v>314</v>
      </c>
      <c r="C209" s="20" t="s">
        <v>325</v>
      </c>
      <c r="D209" s="21">
        <v>2000</v>
      </c>
      <c r="E209" s="21">
        <v>2000</v>
      </c>
      <c r="F209" s="21">
        <v>0</v>
      </c>
      <c r="G209" s="21">
        <v>0</v>
      </c>
    </row>
    <row r="210" spans="1:7" ht="13.2" customHeight="1" x14ac:dyDescent="0.3">
      <c r="A210" s="19" t="s">
        <v>36</v>
      </c>
      <c r="B210" s="19" t="s">
        <v>56</v>
      </c>
      <c r="C210" s="20" t="s">
        <v>168</v>
      </c>
      <c r="D210" s="21">
        <v>100000</v>
      </c>
      <c r="E210" s="21">
        <v>91189.2</v>
      </c>
      <c r="F210" s="21">
        <v>91189.2</v>
      </c>
      <c r="G210" s="21">
        <v>100</v>
      </c>
    </row>
    <row r="211" spans="1:7" ht="13.2" customHeight="1" x14ac:dyDescent="0.3">
      <c r="A211" s="19" t="s">
        <v>36</v>
      </c>
      <c r="B211" s="19" t="s">
        <v>57</v>
      </c>
      <c r="C211" s="20" t="s">
        <v>169</v>
      </c>
      <c r="D211" s="21">
        <v>100000</v>
      </c>
      <c r="E211" s="21">
        <v>208810.8</v>
      </c>
      <c r="F211" s="21">
        <v>122776.4</v>
      </c>
      <c r="G211" s="21">
        <v>58.8</v>
      </c>
    </row>
    <row r="212" spans="1:7" ht="13.2" customHeight="1" x14ac:dyDescent="0.3">
      <c r="A212" s="19" t="s">
        <v>36</v>
      </c>
      <c r="B212" s="19" t="s">
        <v>91</v>
      </c>
      <c r="C212" s="20" t="s">
        <v>212</v>
      </c>
      <c r="D212" s="21">
        <v>0</v>
      </c>
      <c r="E212" s="21">
        <v>150000</v>
      </c>
      <c r="F212" s="21">
        <v>150000</v>
      </c>
      <c r="G212" s="21">
        <v>100</v>
      </c>
    </row>
    <row r="213" spans="1:7" ht="13.2" customHeight="1" x14ac:dyDescent="0.3">
      <c r="A213" s="19" t="s">
        <v>36</v>
      </c>
      <c r="B213" s="19" t="s">
        <v>69</v>
      </c>
      <c r="C213" s="20" t="s">
        <v>181</v>
      </c>
      <c r="D213" s="21">
        <v>100000</v>
      </c>
      <c r="E213" s="21">
        <v>0</v>
      </c>
      <c r="F213" s="21">
        <v>0</v>
      </c>
      <c r="G213" s="21">
        <v>0</v>
      </c>
    </row>
    <row r="214" spans="1:7" x14ac:dyDescent="0.3">
      <c r="A214" s="13" t="s">
        <v>36</v>
      </c>
      <c r="B214" s="13" t="s">
        <v>26</v>
      </c>
      <c r="C214" s="14" t="s">
        <v>151</v>
      </c>
      <c r="D214" s="6">
        <f>SUM(D204:D213)</f>
        <v>1352000</v>
      </c>
      <c r="E214" s="6">
        <f>SUM(E204:E213)</f>
        <v>1502000</v>
      </c>
      <c r="F214" s="6">
        <f>SUM(F204:F213)</f>
        <v>1272722.0899999999</v>
      </c>
      <c r="G214" s="6">
        <v>84.7</v>
      </c>
    </row>
    <row r="215" spans="1:7" ht="13.2" customHeight="1" x14ac:dyDescent="0.3">
      <c r="A215" s="19" t="s">
        <v>92</v>
      </c>
      <c r="B215" s="19" t="s">
        <v>78</v>
      </c>
      <c r="C215" s="20" t="s">
        <v>198</v>
      </c>
      <c r="D215" s="21">
        <v>5000</v>
      </c>
      <c r="E215" s="21">
        <v>5000</v>
      </c>
      <c r="F215" s="21">
        <v>0</v>
      </c>
      <c r="G215" s="21">
        <v>0</v>
      </c>
    </row>
    <row r="216" spans="1:7" ht="13.2" customHeight="1" x14ac:dyDescent="0.3">
      <c r="A216" s="19" t="s">
        <v>92</v>
      </c>
      <c r="B216" s="19" t="s">
        <v>53</v>
      </c>
      <c r="C216" s="20" t="s">
        <v>165</v>
      </c>
      <c r="D216" s="21">
        <v>70000</v>
      </c>
      <c r="E216" s="21">
        <v>55500</v>
      </c>
      <c r="F216" s="21">
        <v>7158.49</v>
      </c>
      <c r="G216" s="21">
        <v>12.9</v>
      </c>
    </row>
    <row r="217" spans="1:7" ht="13.2" customHeight="1" x14ac:dyDescent="0.3">
      <c r="A217" s="19" t="s">
        <v>92</v>
      </c>
      <c r="B217" s="19" t="s">
        <v>66</v>
      </c>
      <c r="C217" s="20" t="s">
        <v>178</v>
      </c>
      <c r="D217" s="21">
        <v>0</v>
      </c>
      <c r="E217" s="21">
        <v>0</v>
      </c>
      <c r="F217" s="21">
        <v>0</v>
      </c>
      <c r="G217" s="21">
        <v>0</v>
      </c>
    </row>
    <row r="218" spans="1:7" ht="13.2" customHeight="1" x14ac:dyDescent="0.3">
      <c r="A218" s="19" t="s">
        <v>92</v>
      </c>
      <c r="B218" s="19" t="s">
        <v>55</v>
      </c>
      <c r="C218" s="20" t="s">
        <v>167</v>
      </c>
      <c r="D218" s="21">
        <v>400000</v>
      </c>
      <c r="E218" s="21">
        <v>400000</v>
      </c>
      <c r="F218" s="21">
        <v>387201</v>
      </c>
      <c r="G218" s="21">
        <v>96.8</v>
      </c>
    </row>
    <row r="219" spans="1:7" ht="13.2" customHeight="1" x14ac:dyDescent="0.3">
      <c r="A219" s="19" t="s">
        <v>92</v>
      </c>
      <c r="B219" s="19" t="s">
        <v>56</v>
      </c>
      <c r="C219" s="20" t="s">
        <v>168</v>
      </c>
      <c r="D219" s="21">
        <v>90000</v>
      </c>
      <c r="E219" s="21">
        <v>10000</v>
      </c>
      <c r="F219" s="21">
        <v>9946.2000000000007</v>
      </c>
      <c r="G219" s="21">
        <v>99.5</v>
      </c>
    </row>
    <row r="220" spans="1:7" ht="13.2" customHeight="1" x14ac:dyDescent="0.3">
      <c r="A220" s="19" t="s">
        <v>92</v>
      </c>
      <c r="B220" s="19" t="s">
        <v>57</v>
      </c>
      <c r="C220" s="20" t="s">
        <v>169</v>
      </c>
      <c r="D220" s="21">
        <v>100000</v>
      </c>
      <c r="E220" s="21">
        <v>31000</v>
      </c>
      <c r="F220" s="21">
        <v>31000</v>
      </c>
      <c r="G220" s="21">
        <v>100</v>
      </c>
    </row>
    <row r="221" spans="1:7" ht="13.2" customHeight="1" x14ac:dyDescent="0.3">
      <c r="A221" s="19" t="s">
        <v>92</v>
      </c>
      <c r="B221" s="19" t="s">
        <v>69</v>
      </c>
      <c r="C221" s="20" t="s">
        <v>181</v>
      </c>
      <c r="D221" s="21">
        <v>0</v>
      </c>
      <c r="E221" s="21">
        <v>163500</v>
      </c>
      <c r="F221" s="21">
        <v>163215</v>
      </c>
      <c r="G221" s="21">
        <v>99.8</v>
      </c>
    </row>
    <row r="222" spans="1:7" x14ac:dyDescent="0.3">
      <c r="A222" s="13" t="s">
        <v>92</v>
      </c>
      <c r="B222" s="13" t="s">
        <v>26</v>
      </c>
      <c r="C222" s="14" t="s">
        <v>213</v>
      </c>
      <c r="D222" s="6">
        <f>SUM(D215:D221)</f>
        <v>665000</v>
      </c>
      <c r="E222" s="6">
        <f>SUM(E215:E221)</f>
        <v>665000</v>
      </c>
      <c r="F222" s="6">
        <f>SUM(F215:F221)</f>
        <v>598520.68999999994</v>
      </c>
      <c r="G222" s="6">
        <v>90</v>
      </c>
    </row>
    <row r="223" spans="1:7" ht="13.2" customHeight="1" x14ac:dyDescent="0.3">
      <c r="A223" s="19" t="s">
        <v>38</v>
      </c>
      <c r="B223" s="19" t="s">
        <v>53</v>
      </c>
      <c r="C223" s="20" t="s">
        <v>165</v>
      </c>
      <c r="D223" s="21">
        <v>5000</v>
      </c>
      <c r="E223" s="21">
        <v>5000</v>
      </c>
      <c r="F223" s="21">
        <v>700</v>
      </c>
      <c r="G223" s="21">
        <v>14</v>
      </c>
    </row>
    <row r="224" spans="1:7" ht="13.2" customHeight="1" x14ac:dyDescent="0.3">
      <c r="A224" s="19" t="s">
        <v>38</v>
      </c>
      <c r="B224" s="19" t="s">
        <v>66</v>
      </c>
      <c r="C224" s="20" t="s">
        <v>178</v>
      </c>
      <c r="D224" s="21">
        <v>3000</v>
      </c>
      <c r="E224" s="21">
        <v>3000</v>
      </c>
      <c r="F224" s="21">
        <v>1645</v>
      </c>
      <c r="G224" s="21">
        <v>54.8</v>
      </c>
    </row>
    <row r="225" spans="1:7" ht="13.2" customHeight="1" x14ac:dyDescent="0.3">
      <c r="A225" s="19" t="s">
        <v>38</v>
      </c>
      <c r="B225" s="19" t="s">
        <v>56</v>
      </c>
      <c r="C225" s="20" t="s">
        <v>168</v>
      </c>
      <c r="D225" s="21">
        <v>30000</v>
      </c>
      <c r="E225" s="21">
        <v>30000</v>
      </c>
      <c r="F225" s="21">
        <v>1150</v>
      </c>
      <c r="G225" s="21">
        <v>3.8</v>
      </c>
    </row>
    <row r="226" spans="1:7" ht="13.2" customHeight="1" x14ac:dyDescent="0.3">
      <c r="A226" s="19" t="s">
        <v>38</v>
      </c>
      <c r="B226" s="19" t="s">
        <v>57</v>
      </c>
      <c r="C226" s="20" t="s">
        <v>169</v>
      </c>
      <c r="D226" s="21">
        <v>50000</v>
      </c>
      <c r="E226" s="21">
        <v>134375.1</v>
      </c>
      <c r="F226" s="21">
        <v>129566</v>
      </c>
      <c r="G226" s="21">
        <v>96.4</v>
      </c>
    </row>
    <row r="227" spans="1:7" ht="13.2" customHeight="1" x14ac:dyDescent="0.3">
      <c r="A227" s="19" t="s">
        <v>38</v>
      </c>
      <c r="B227" s="19" t="s">
        <v>296</v>
      </c>
      <c r="C227" s="20" t="s">
        <v>181</v>
      </c>
      <c r="D227" s="21">
        <v>300000</v>
      </c>
      <c r="E227" s="21">
        <v>215624.9</v>
      </c>
      <c r="F227" s="21">
        <v>215624.9</v>
      </c>
      <c r="G227" s="21">
        <v>100</v>
      </c>
    </row>
    <row r="228" spans="1:7" x14ac:dyDescent="0.3">
      <c r="A228" s="13" t="s">
        <v>38</v>
      </c>
      <c r="B228" s="13" t="s">
        <v>26</v>
      </c>
      <c r="C228" s="14" t="s">
        <v>214</v>
      </c>
      <c r="D228" s="6">
        <f>SUM(D223:D227)</f>
        <v>388000</v>
      </c>
      <c r="E228" s="6">
        <f>SUM(E223:E227)</f>
        <v>388000</v>
      </c>
      <c r="F228" s="6">
        <f>SUM(F223:F227)</f>
        <v>348685.9</v>
      </c>
      <c r="G228" s="6">
        <v>89.9</v>
      </c>
    </row>
    <row r="229" spans="1:7" ht="13.2" customHeight="1" x14ac:dyDescent="0.3">
      <c r="A229" s="19" t="s">
        <v>93</v>
      </c>
      <c r="B229" s="19" t="s">
        <v>53</v>
      </c>
      <c r="C229" s="20" t="s">
        <v>165</v>
      </c>
      <c r="D229" s="21">
        <v>15000</v>
      </c>
      <c r="E229" s="21">
        <v>15000</v>
      </c>
      <c r="F229" s="21">
        <v>0</v>
      </c>
      <c r="G229" s="21">
        <v>0</v>
      </c>
    </row>
    <row r="230" spans="1:7" ht="13.2" customHeight="1" x14ac:dyDescent="0.3">
      <c r="A230" s="19" t="s">
        <v>93</v>
      </c>
      <c r="B230" s="19" t="s">
        <v>57</v>
      </c>
      <c r="C230" s="20" t="s">
        <v>169</v>
      </c>
      <c r="D230" s="21">
        <v>15000</v>
      </c>
      <c r="E230" s="21">
        <v>15000</v>
      </c>
      <c r="F230" s="21">
        <v>0</v>
      </c>
      <c r="G230" s="21">
        <v>0</v>
      </c>
    </row>
    <row r="231" spans="1:7" x14ac:dyDescent="0.3">
      <c r="A231" s="13" t="s">
        <v>93</v>
      </c>
      <c r="B231" s="13" t="s">
        <v>26</v>
      </c>
      <c r="C231" s="14" t="s">
        <v>215</v>
      </c>
      <c r="D231" s="6">
        <f>SUM(D229:D230)</f>
        <v>30000</v>
      </c>
      <c r="E231" s="6">
        <f>SUM(E229:E230)</f>
        <v>30000</v>
      </c>
      <c r="F231" s="6">
        <f>SUM(F229:F230)</f>
        <v>0</v>
      </c>
      <c r="G231" s="6">
        <v>0</v>
      </c>
    </row>
    <row r="232" spans="1:7" x14ac:dyDescent="0.3">
      <c r="A232" s="32" t="s">
        <v>268</v>
      </c>
      <c r="B232" s="32" t="s">
        <v>295</v>
      </c>
      <c r="C232" s="33" t="s">
        <v>164</v>
      </c>
      <c r="D232" s="34">
        <v>1790000</v>
      </c>
      <c r="E232" s="34">
        <v>1790000</v>
      </c>
      <c r="F232" s="34">
        <v>1790702</v>
      </c>
      <c r="G232" s="34">
        <v>100</v>
      </c>
    </row>
    <row r="233" spans="1:7" ht="13.8" customHeight="1" x14ac:dyDescent="0.3">
      <c r="A233" s="19" t="s">
        <v>40</v>
      </c>
      <c r="B233" s="19" t="s">
        <v>55</v>
      </c>
      <c r="C233" s="20" t="s">
        <v>167</v>
      </c>
      <c r="D233" s="21">
        <v>2000</v>
      </c>
      <c r="E233" s="21">
        <v>2000</v>
      </c>
      <c r="F233" s="21">
        <v>2000</v>
      </c>
      <c r="G233" s="21">
        <v>100</v>
      </c>
    </row>
    <row r="234" spans="1:7" ht="13.8" customHeight="1" x14ac:dyDescent="0.3">
      <c r="A234" s="19" t="s">
        <v>40</v>
      </c>
      <c r="B234" s="19" t="s">
        <v>314</v>
      </c>
      <c r="C234" s="20" t="s">
        <v>325</v>
      </c>
      <c r="D234" s="21">
        <v>1000</v>
      </c>
      <c r="E234" s="21">
        <v>1000</v>
      </c>
      <c r="F234" s="21">
        <v>0</v>
      </c>
      <c r="G234" s="21">
        <v>0</v>
      </c>
    </row>
    <row r="235" spans="1:7" ht="13.8" customHeight="1" x14ac:dyDescent="0.3">
      <c r="A235" s="19" t="s">
        <v>40</v>
      </c>
      <c r="B235" s="19" t="s">
        <v>56</v>
      </c>
      <c r="C235" s="20" t="s">
        <v>168</v>
      </c>
      <c r="D235" s="21">
        <v>40000</v>
      </c>
      <c r="E235" s="21">
        <v>40000</v>
      </c>
      <c r="F235" s="21">
        <v>19310</v>
      </c>
      <c r="G235" s="21">
        <v>48.3</v>
      </c>
    </row>
    <row r="236" spans="1:7" ht="13.8" customHeight="1" x14ac:dyDescent="0.3">
      <c r="A236" s="19" t="s">
        <v>40</v>
      </c>
      <c r="B236" s="19" t="s">
        <v>298</v>
      </c>
      <c r="C236" s="20" t="s">
        <v>299</v>
      </c>
      <c r="D236" s="21">
        <v>0</v>
      </c>
      <c r="E236" s="21">
        <v>0</v>
      </c>
      <c r="F236" s="21">
        <v>0</v>
      </c>
      <c r="G236" s="21">
        <v>0</v>
      </c>
    </row>
    <row r="237" spans="1:7" ht="13.8" customHeight="1" x14ac:dyDescent="0.3">
      <c r="A237" s="19" t="s">
        <v>40</v>
      </c>
      <c r="B237" s="19" t="s">
        <v>94</v>
      </c>
      <c r="C237" s="20" t="s">
        <v>216</v>
      </c>
      <c r="D237" s="21">
        <v>20000</v>
      </c>
      <c r="E237" s="21">
        <v>20000</v>
      </c>
      <c r="F237" s="21">
        <v>3718</v>
      </c>
      <c r="G237" s="21">
        <v>18.600000000000001</v>
      </c>
    </row>
    <row r="238" spans="1:7" ht="13.8" customHeight="1" x14ac:dyDescent="0.3">
      <c r="A238" s="19" t="s">
        <v>268</v>
      </c>
      <c r="B238" s="19" t="s">
        <v>344</v>
      </c>
      <c r="C238" s="20" t="s">
        <v>345</v>
      </c>
      <c r="D238" s="21">
        <v>0</v>
      </c>
      <c r="E238" s="21">
        <v>0</v>
      </c>
      <c r="F238" s="21">
        <v>0</v>
      </c>
      <c r="G238" s="21">
        <v>0</v>
      </c>
    </row>
    <row r="239" spans="1:7" x14ac:dyDescent="0.3">
      <c r="A239" s="13" t="s">
        <v>40</v>
      </c>
      <c r="B239" s="13" t="s">
        <v>26</v>
      </c>
      <c r="C239" s="14" t="s">
        <v>156</v>
      </c>
      <c r="D239" s="6">
        <f>SUM(D232:D238)</f>
        <v>1853000</v>
      </c>
      <c r="E239" s="6">
        <f>SUM(E232:E238)</f>
        <v>1853000</v>
      </c>
      <c r="F239" s="6">
        <f>SUM(F232:F238)</f>
        <v>1815730</v>
      </c>
      <c r="G239" s="6">
        <v>98</v>
      </c>
    </row>
    <row r="240" spans="1:7" ht="13.8" customHeight="1" x14ac:dyDescent="0.3">
      <c r="A240" s="19" t="s">
        <v>282</v>
      </c>
      <c r="B240" s="19" t="s">
        <v>283</v>
      </c>
      <c r="C240" s="20" t="s">
        <v>165</v>
      </c>
      <c r="D240" s="21">
        <v>0</v>
      </c>
      <c r="E240" s="21">
        <v>0</v>
      </c>
      <c r="F240" s="21">
        <v>0</v>
      </c>
      <c r="G240" s="21">
        <v>0</v>
      </c>
    </row>
    <row r="241" spans="1:7" ht="13.8" customHeight="1" x14ac:dyDescent="0.3">
      <c r="A241" s="19" t="s">
        <v>95</v>
      </c>
      <c r="B241" s="19" t="s">
        <v>56</v>
      </c>
      <c r="C241" s="20" t="s">
        <v>168</v>
      </c>
      <c r="D241" s="21">
        <v>30000</v>
      </c>
      <c r="E241" s="21">
        <v>30000</v>
      </c>
      <c r="F241" s="21">
        <v>19135</v>
      </c>
      <c r="G241" s="21">
        <v>63.8</v>
      </c>
    </row>
    <row r="242" spans="1:7" x14ac:dyDescent="0.3">
      <c r="A242" s="13" t="s">
        <v>282</v>
      </c>
      <c r="B242" s="13"/>
      <c r="C242" s="14" t="s">
        <v>284</v>
      </c>
      <c r="D242" s="6">
        <f>SUM(D240:D241)</f>
        <v>30000</v>
      </c>
      <c r="E242" s="6">
        <f>SUM(E240:E241)</f>
        <v>30000</v>
      </c>
      <c r="F242" s="6">
        <f>SUM(F240:F241)</f>
        <v>19135</v>
      </c>
      <c r="G242" s="6">
        <v>52.64</v>
      </c>
    </row>
    <row r="243" spans="1:7" x14ac:dyDescent="0.3">
      <c r="A243" s="13"/>
      <c r="B243" s="13"/>
      <c r="C243" s="14"/>
      <c r="D243" s="6"/>
      <c r="E243" s="6"/>
      <c r="F243" s="6"/>
      <c r="G243" s="6"/>
    </row>
    <row r="244" spans="1:7" x14ac:dyDescent="0.3">
      <c r="A244" s="13"/>
      <c r="B244" s="13"/>
      <c r="C244" s="14"/>
      <c r="D244" s="6"/>
      <c r="E244" s="6"/>
      <c r="F244" s="6"/>
      <c r="G244" s="6"/>
    </row>
    <row r="245" spans="1:7" x14ac:dyDescent="0.3">
      <c r="A245" s="13"/>
      <c r="B245" s="13"/>
      <c r="C245" s="14"/>
      <c r="D245" s="6"/>
      <c r="E245" s="6"/>
      <c r="F245" s="6"/>
      <c r="G245" s="45" t="s">
        <v>251</v>
      </c>
    </row>
    <row r="246" spans="1:7" x14ac:dyDescent="0.3">
      <c r="A246" s="8" t="s">
        <v>1</v>
      </c>
      <c r="B246" s="8" t="s">
        <v>2</v>
      </c>
      <c r="C246" s="9" t="s">
        <v>3</v>
      </c>
      <c r="D246" s="10" t="s">
        <v>123</v>
      </c>
      <c r="E246" s="5" t="s">
        <v>124</v>
      </c>
      <c r="F246" s="11" t="s">
        <v>160</v>
      </c>
      <c r="G246" s="5" t="s">
        <v>161</v>
      </c>
    </row>
    <row r="247" spans="1:7" x14ac:dyDescent="0.3">
      <c r="A247" s="12"/>
      <c r="B247" s="12"/>
      <c r="C247" s="9"/>
      <c r="D247" s="5" t="s">
        <v>162</v>
      </c>
      <c r="E247" s="5" t="s">
        <v>162</v>
      </c>
      <c r="F247" s="5" t="s">
        <v>162</v>
      </c>
      <c r="G247" s="5" t="s">
        <v>4</v>
      </c>
    </row>
    <row r="248" spans="1:7" x14ac:dyDescent="0.3">
      <c r="A248" s="1" t="s">
        <v>43</v>
      </c>
      <c r="B248" s="1" t="s">
        <v>73</v>
      </c>
      <c r="C248" s="3" t="s">
        <v>188</v>
      </c>
      <c r="D248" s="2">
        <v>160000</v>
      </c>
      <c r="E248" s="2">
        <v>160000</v>
      </c>
      <c r="F248" s="2">
        <v>160000</v>
      </c>
      <c r="G248" s="2">
        <v>100</v>
      </c>
    </row>
    <row r="249" spans="1:7" x14ac:dyDescent="0.3">
      <c r="A249" s="1" t="s">
        <v>43</v>
      </c>
      <c r="B249" s="1" t="s">
        <v>74</v>
      </c>
      <c r="C249" s="3" t="s">
        <v>187</v>
      </c>
      <c r="D249" s="2">
        <v>38000</v>
      </c>
      <c r="E249" s="2">
        <v>38000</v>
      </c>
      <c r="F249" s="2">
        <v>36978.120000000003</v>
      </c>
      <c r="G249" s="2">
        <v>97.3</v>
      </c>
    </row>
    <row r="250" spans="1:7" x14ac:dyDescent="0.3">
      <c r="A250" s="1" t="s">
        <v>43</v>
      </c>
      <c r="B250" s="1" t="s">
        <v>75</v>
      </c>
      <c r="C250" s="3" t="s">
        <v>186</v>
      </c>
      <c r="D250" s="2">
        <v>14000</v>
      </c>
      <c r="E250" s="2">
        <v>14000</v>
      </c>
      <c r="F250" s="2">
        <v>11735.5</v>
      </c>
      <c r="G250" s="2">
        <v>83.8</v>
      </c>
    </row>
    <row r="251" spans="1:7" x14ac:dyDescent="0.3">
      <c r="A251" s="1" t="s">
        <v>43</v>
      </c>
      <c r="B251" s="1" t="s">
        <v>76</v>
      </c>
      <c r="C251" s="3" t="s">
        <v>189</v>
      </c>
      <c r="D251" s="2">
        <v>1000</v>
      </c>
      <c r="E251" s="2">
        <v>1000</v>
      </c>
      <c r="F251" s="2">
        <v>679.04</v>
      </c>
      <c r="G251" s="2">
        <v>67.900000000000006</v>
      </c>
    </row>
    <row r="252" spans="1:7" x14ac:dyDescent="0.3">
      <c r="A252" s="1" t="s">
        <v>285</v>
      </c>
      <c r="B252" s="1" t="s">
        <v>274</v>
      </c>
      <c r="C252" s="3" t="s">
        <v>198</v>
      </c>
      <c r="D252" s="2">
        <v>0</v>
      </c>
      <c r="E252" s="2">
        <v>5355</v>
      </c>
      <c r="F252" s="2">
        <v>5355</v>
      </c>
      <c r="G252" s="2">
        <v>100</v>
      </c>
    </row>
    <row r="253" spans="1:7" x14ac:dyDescent="0.3">
      <c r="A253" s="1" t="s">
        <v>43</v>
      </c>
      <c r="B253" s="1" t="s">
        <v>96</v>
      </c>
      <c r="C253" s="3" t="s">
        <v>217</v>
      </c>
      <c r="D253" s="2">
        <v>15000</v>
      </c>
      <c r="E253" s="2">
        <v>18375</v>
      </c>
      <c r="F253" s="2">
        <v>18375</v>
      </c>
      <c r="G253" s="2">
        <v>100</v>
      </c>
    </row>
    <row r="254" spans="1:7" x14ac:dyDescent="0.3">
      <c r="A254" s="1" t="s">
        <v>43</v>
      </c>
      <c r="B254" s="1" t="s">
        <v>53</v>
      </c>
      <c r="C254" s="3" t="s">
        <v>165</v>
      </c>
      <c r="D254" s="2">
        <v>20000</v>
      </c>
      <c r="E254" s="2">
        <v>14645</v>
      </c>
      <c r="F254" s="2">
        <v>12987.85</v>
      </c>
      <c r="G254" s="2">
        <v>88.7</v>
      </c>
    </row>
    <row r="255" spans="1:7" x14ac:dyDescent="0.3">
      <c r="A255" s="1" t="s">
        <v>43</v>
      </c>
      <c r="B255" s="1" t="s">
        <v>83</v>
      </c>
      <c r="C255" s="3" t="s">
        <v>199</v>
      </c>
      <c r="D255" s="2">
        <v>1000</v>
      </c>
      <c r="E255" s="2">
        <v>1000</v>
      </c>
      <c r="F255" s="2">
        <v>796</v>
      </c>
      <c r="G255" s="2">
        <v>79.599999999999994</v>
      </c>
    </row>
    <row r="256" spans="1:7" x14ac:dyDescent="0.3">
      <c r="A256" s="1" t="s">
        <v>43</v>
      </c>
      <c r="B256" s="1" t="s">
        <v>66</v>
      </c>
      <c r="C256" s="3" t="s">
        <v>178</v>
      </c>
      <c r="D256" s="2">
        <v>35000</v>
      </c>
      <c r="E256" s="2">
        <v>27846</v>
      </c>
      <c r="F256" s="2">
        <v>27846</v>
      </c>
      <c r="G256" s="2">
        <v>100</v>
      </c>
    </row>
    <row r="257" spans="1:7" x14ac:dyDescent="0.3">
      <c r="A257" s="1" t="s">
        <v>43</v>
      </c>
      <c r="B257" s="1" t="s">
        <v>54</v>
      </c>
      <c r="C257" s="3" t="s">
        <v>207</v>
      </c>
      <c r="D257" s="2">
        <v>120000</v>
      </c>
      <c r="E257" s="2">
        <v>107779</v>
      </c>
      <c r="F257" s="2">
        <v>107792.18</v>
      </c>
      <c r="G257" s="2">
        <v>100</v>
      </c>
    </row>
    <row r="258" spans="1:7" x14ac:dyDescent="0.3">
      <c r="A258" s="1" t="s">
        <v>43</v>
      </c>
      <c r="B258" s="1" t="s">
        <v>97</v>
      </c>
      <c r="C258" s="3" t="s">
        <v>218</v>
      </c>
      <c r="D258" s="2">
        <v>20000</v>
      </c>
      <c r="E258" s="2">
        <v>13500</v>
      </c>
      <c r="F258" s="2">
        <v>13500</v>
      </c>
      <c r="G258" s="2">
        <v>100</v>
      </c>
    </row>
    <row r="259" spans="1:7" x14ac:dyDescent="0.3">
      <c r="A259" s="1" t="s">
        <v>43</v>
      </c>
      <c r="B259" s="1" t="s">
        <v>56</v>
      </c>
      <c r="C259" s="3" t="s">
        <v>168</v>
      </c>
      <c r="D259" s="2">
        <v>740000</v>
      </c>
      <c r="E259" s="2">
        <v>866700</v>
      </c>
      <c r="F259" s="2">
        <v>866645.57</v>
      </c>
      <c r="G259" s="2">
        <v>100</v>
      </c>
    </row>
    <row r="260" spans="1:7" x14ac:dyDescent="0.3">
      <c r="A260" s="1" t="s">
        <v>43</v>
      </c>
      <c r="B260" s="1" t="s">
        <v>57</v>
      </c>
      <c r="C260" s="3" t="s">
        <v>169</v>
      </c>
      <c r="D260" s="2">
        <v>155000</v>
      </c>
      <c r="E260" s="2">
        <v>150800</v>
      </c>
      <c r="F260" s="2">
        <v>147582.37</v>
      </c>
      <c r="G260" s="2">
        <v>97.9</v>
      </c>
    </row>
    <row r="261" spans="1:7" x14ac:dyDescent="0.3">
      <c r="A261" s="13" t="s">
        <v>43</v>
      </c>
      <c r="B261" s="13" t="s">
        <v>26</v>
      </c>
      <c r="C261" s="14" t="s">
        <v>157</v>
      </c>
      <c r="D261" s="6">
        <f>SUM(D248:D260)</f>
        <v>1319000</v>
      </c>
      <c r="E261" s="6">
        <f>SUM(E248:E260)</f>
        <v>1419000</v>
      </c>
      <c r="F261" s="6">
        <f>SUM(F248:F260)</f>
        <v>1410272.63</v>
      </c>
      <c r="G261" s="6">
        <v>99.4</v>
      </c>
    </row>
    <row r="262" spans="1:7" x14ac:dyDescent="0.3">
      <c r="A262" s="32" t="s">
        <v>316</v>
      </c>
      <c r="B262" s="32" t="s">
        <v>274</v>
      </c>
      <c r="C262" s="33" t="s">
        <v>198</v>
      </c>
      <c r="D262" s="34">
        <v>0</v>
      </c>
      <c r="E262" s="34">
        <v>0</v>
      </c>
      <c r="F262" s="34">
        <v>0</v>
      </c>
      <c r="G262" s="34">
        <v>0</v>
      </c>
    </row>
    <row r="263" spans="1:7" x14ac:dyDescent="0.3">
      <c r="A263" s="32" t="s">
        <v>44</v>
      </c>
      <c r="B263" s="32" t="s">
        <v>56</v>
      </c>
      <c r="C263" s="33" t="s">
        <v>168</v>
      </c>
      <c r="D263" s="34">
        <v>100000</v>
      </c>
      <c r="E263" s="34">
        <v>84830</v>
      </c>
      <c r="F263" s="34">
        <v>83040</v>
      </c>
      <c r="G263" s="34">
        <v>97.9</v>
      </c>
    </row>
    <row r="264" spans="1:7" x14ac:dyDescent="0.3">
      <c r="A264" s="32" t="s">
        <v>316</v>
      </c>
      <c r="B264" s="32" t="s">
        <v>302</v>
      </c>
      <c r="C264" s="33"/>
      <c r="D264" s="34">
        <v>0</v>
      </c>
      <c r="E264" s="34">
        <v>59170</v>
      </c>
      <c r="F264" s="34">
        <v>58685</v>
      </c>
      <c r="G264" s="34">
        <v>99.2</v>
      </c>
    </row>
    <row r="265" spans="1:7" x14ac:dyDescent="0.3">
      <c r="A265" s="13" t="s">
        <v>44</v>
      </c>
      <c r="B265" s="13"/>
      <c r="C265" s="14" t="s">
        <v>328</v>
      </c>
      <c r="D265" s="6">
        <f>SUM(D262:D264)</f>
        <v>100000</v>
      </c>
      <c r="E265" s="6">
        <f>SUM(E262:E264)</f>
        <v>144000</v>
      </c>
      <c r="F265" s="6">
        <f>SUM(F262:F264)</f>
        <v>141725</v>
      </c>
      <c r="G265" s="6">
        <v>98.4</v>
      </c>
    </row>
    <row r="266" spans="1:7" x14ac:dyDescent="0.3">
      <c r="A266" s="32" t="s">
        <v>269</v>
      </c>
      <c r="B266" s="32" t="s">
        <v>399</v>
      </c>
      <c r="C266" s="33" t="s">
        <v>227</v>
      </c>
      <c r="D266" s="34">
        <v>0</v>
      </c>
      <c r="E266" s="34">
        <v>1000</v>
      </c>
      <c r="F266" s="34">
        <v>831.57</v>
      </c>
      <c r="G266" s="34">
        <v>83.16</v>
      </c>
    </row>
    <row r="267" spans="1:7" x14ac:dyDescent="0.3">
      <c r="A267" s="1" t="s">
        <v>99</v>
      </c>
      <c r="B267" s="1" t="s">
        <v>78</v>
      </c>
      <c r="C267" s="3" t="s">
        <v>198</v>
      </c>
      <c r="D267" s="2">
        <v>50000</v>
      </c>
      <c r="E267" s="2">
        <v>50000</v>
      </c>
      <c r="F267" s="2">
        <v>26559.22</v>
      </c>
      <c r="G267" s="2">
        <v>53.1</v>
      </c>
    </row>
    <row r="268" spans="1:7" x14ac:dyDescent="0.3">
      <c r="A268" s="1" t="s">
        <v>99</v>
      </c>
      <c r="B268" s="1" t="s">
        <v>53</v>
      </c>
      <c r="C268" s="3" t="s">
        <v>165</v>
      </c>
      <c r="D268" s="2">
        <v>120000</v>
      </c>
      <c r="E268" s="2">
        <v>119000</v>
      </c>
      <c r="F268" s="2">
        <v>105939.98</v>
      </c>
      <c r="G268" s="2">
        <v>89</v>
      </c>
    </row>
    <row r="269" spans="1:7" x14ac:dyDescent="0.3">
      <c r="A269" s="1" t="s">
        <v>99</v>
      </c>
      <c r="B269" s="1" t="s">
        <v>84</v>
      </c>
      <c r="C269" s="3" t="s">
        <v>200</v>
      </c>
      <c r="D269" s="2">
        <v>50000</v>
      </c>
      <c r="E269" s="2">
        <v>50000</v>
      </c>
      <c r="F269" s="2">
        <v>40392.11</v>
      </c>
      <c r="G269" s="2">
        <v>80.8</v>
      </c>
    </row>
    <row r="270" spans="1:7" x14ac:dyDescent="0.3">
      <c r="A270" s="1" t="s">
        <v>99</v>
      </c>
      <c r="B270" s="1" t="s">
        <v>54</v>
      </c>
      <c r="C270" s="3" t="s">
        <v>207</v>
      </c>
      <c r="D270" s="2">
        <v>200000</v>
      </c>
      <c r="E270" s="2">
        <v>198537</v>
      </c>
      <c r="F270" s="2">
        <v>182428.7</v>
      </c>
      <c r="G270" s="2">
        <v>91.9</v>
      </c>
    </row>
    <row r="271" spans="1:7" x14ac:dyDescent="0.3">
      <c r="A271" s="1" t="s">
        <v>99</v>
      </c>
      <c r="B271" s="1" t="s">
        <v>55</v>
      </c>
      <c r="C271" s="3" t="s">
        <v>167</v>
      </c>
      <c r="D271" s="2">
        <v>330500</v>
      </c>
      <c r="E271" s="2">
        <v>331963</v>
      </c>
      <c r="F271" s="2">
        <v>331963</v>
      </c>
      <c r="G271" s="2">
        <v>100</v>
      </c>
    </row>
    <row r="272" spans="1:7" x14ac:dyDescent="0.3">
      <c r="A272" s="1" t="s">
        <v>99</v>
      </c>
      <c r="B272" s="1" t="s">
        <v>56</v>
      </c>
      <c r="C272" s="3" t="s">
        <v>168</v>
      </c>
      <c r="D272" s="2">
        <v>50000</v>
      </c>
      <c r="E272" s="2">
        <v>72000</v>
      </c>
      <c r="F272" s="2">
        <v>71213.5</v>
      </c>
      <c r="G272" s="2">
        <v>98.9</v>
      </c>
    </row>
    <row r="273" spans="1:7" x14ac:dyDescent="0.3">
      <c r="A273" s="1" t="s">
        <v>99</v>
      </c>
      <c r="B273" s="1" t="s">
        <v>57</v>
      </c>
      <c r="C273" s="3" t="s">
        <v>169</v>
      </c>
      <c r="D273" s="2">
        <v>283000</v>
      </c>
      <c r="E273" s="2">
        <v>281000</v>
      </c>
      <c r="F273" s="2">
        <v>279742.01</v>
      </c>
      <c r="G273" s="2">
        <v>99.6</v>
      </c>
    </row>
    <row r="274" spans="1:7" x14ac:dyDescent="0.3">
      <c r="A274" s="1" t="s">
        <v>99</v>
      </c>
      <c r="B274" s="1" t="s">
        <v>58</v>
      </c>
      <c r="C274" s="3" t="s">
        <v>171</v>
      </c>
      <c r="D274" s="2">
        <v>10000</v>
      </c>
      <c r="E274" s="2">
        <v>10000</v>
      </c>
      <c r="F274" s="2">
        <v>0</v>
      </c>
      <c r="G274" s="2">
        <v>0</v>
      </c>
    </row>
    <row r="275" spans="1:7" x14ac:dyDescent="0.3">
      <c r="A275" s="1" t="s">
        <v>99</v>
      </c>
      <c r="B275" s="1" t="s">
        <v>302</v>
      </c>
      <c r="C275" s="3" t="s">
        <v>208</v>
      </c>
      <c r="D275" s="2">
        <v>0</v>
      </c>
      <c r="E275" s="2">
        <v>0</v>
      </c>
      <c r="F275" s="2">
        <v>0</v>
      </c>
      <c r="G275" s="2">
        <v>0</v>
      </c>
    </row>
    <row r="276" spans="1:7" x14ac:dyDescent="0.3">
      <c r="A276" s="13" t="s">
        <v>99</v>
      </c>
      <c r="B276" s="13" t="s">
        <v>26</v>
      </c>
      <c r="C276" s="14" t="s">
        <v>220</v>
      </c>
      <c r="D276" s="6">
        <f>SUM(D266:D275)</f>
        <v>1093500</v>
      </c>
      <c r="E276" s="6">
        <f>SUM(E266:E275)</f>
        <v>1113500</v>
      </c>
      <c r="F276" s="6">
        <f>SUM(F266:F275)</f>
        <v>1039070.0900000001</v>
      </c>
      <c r="G276" s="6">
        <v>93.3</v>
      </c>
    </row>
    <row r="277" spans="1:7" x14ac:dyDescent="0.3">
      <c r="A277" s="1" t="s">
        <v>100</v>
      </c>
      <c r="B277" s="1" t="s">
        <v>56</v>
      </c>
      <c r="C277" s="3" t="s">
        <v>168</v>
      </c>
      <c r="D277" s="2">
        <v>90000</v>
      </c>
      <c r="E277" s="2">
        <v>25500</v>
      </c>
      <c r="F277" s="2">
        <v>25500</v>
      </c>
      <c r="G277" s="2">
        <v>100</v>
      </c>
    </row>
    <row r="278" spans="1:7" x14ac:dyDescent="0.3">
      <c r="A278" s="1" t="s">
        <v>100</v>
      </c>
      <c r="B278" s="1" t="s">
        <v>80</v>
      </c>
      <c r="C278" s="3" t="s">
        <v>201</v>
      </c>
      <c r="D278" s="2">
        <v>50000</v>
      </c>
      <c r="E278" s="2">
        <v>50000</v>
      </c>
      <c r="F278" s="2">
        <v>26405.56</v>
      </c>
      <c r="G278" s="2">
        <v>52.8</v>
      </c>
    </row>
    <row r="279" spans="1:7" x14ac:dyDescent="0.3">
      <c r="A279" s="1" t="s">
        <v>100</v>
      </c>
      <c r="B279" s="1" t="s">
        <v>81</v>
      </c>
      <c r="C279" s="3" t="s">
        <v>195</v>
      </c>
      <c r="D279" s="2">
        <v>70000</v>
      </c>
      <c r="E279" s="2">
        <v>69000</v>
      </c>
      <c r="F279" s="2">
        <v>50321.599999999999</v>
      </c>
      <c r="G279" s="2">
        <v>72.900000000000006</v>
      </c>
    </row>
    <row r="280" spans="1:7" x14ac:dyDescent="0.3">
      <c r="A280" s="1" t="s">
        <v>400</v>
      </c>
      <c r="B280" s="1" t="s">
        <v>401</v>
      </c>
      <c r="C280" s="3" t="s">
        <v>402</v>
      </c>
      <c r="D280" s="2">
        <v>0</v>
      </c>
      <c r="E280" s="2">
        <v>65500</v>
      </c>
      <c r="F280" s="2">
        <v>65448</v>
      </c>
      <c r="G280" s="2">
        <v>99.9</v>
      </c>
    </row>
    <row r="281" spans="1:7" x14ac:dyDescent="0.3">
      <c r="A281" s="13" t="s">
        <v>100</v>
      </c>
      <c r="B281" s="13" t="s">
        <v>26</v>
      </c>
      <c r="C281" s="14" t="s">
        <v>221</v>
      </c>
      <c r="D281" s="6">
        <f>SUM(D277:D280)</f>
        <v>210000</v>
      </c>
      <c r="E281" s="6">
        <f>SUM(E277:E280)</f>
        <v>210000</v>
      </c>
      <c r="F281" s="6">
        <f>SUM(F277:F280)</f>
        <v>167675.16</v>
      </c>
      <c r="G281" s="6">
        <v>79.8</v>
      </c>
    </row>
    <row r="282" spans="1:7" x14ac:dyDescent="0.3">
      <c r="A282" s="1" t="s">
        <v>45</v>
      </c>
      <c r="B282" s="1" t="s">
        <v>73</v>
      </c>
      <c r="C282" s="3" t="s">
        <v>188</v>
      </c>
      <c r="D282" s="2">
        <v>74000</v>
      </c>
      <c r="E282" s="2">
        <v>74000</v>
      </c>
      <c r="F282" s="2">
        <v>73008</v>
      </c>
      <c r="G282" s="2">
        <v>98.7</v>
      </c>
    </row>
    <row r="283" spans="1:7" x14ac:dyDescent="0.3">
      <c r="A283" s="1" t="s">
        <v>45</v>
      </c>
      <c r="B283" s="1" t="s">
        <v>74</v>
      </c>
      <c r="C283" s="3" t="s">
        <v>187</v>
      </c>
      <c r="D283" s="2">
        <v>19000</v>
      </c>
      <c r="E283" s="2">
        <v>19000</v>
      </c>
      <c r="F283" s="2">
        <v>18256.5</v>
      </c>
      <c r="G283" s="2">
        <v>96.1</v>
      </c>
    </row>
    <row r="284" spans="1:7" x14ac:dyDescent="0.3">
      <c r="A284" s="1" t="s">
        <v>45</v>
      </c>
      <c r="B284" s="1" t="s">
        <v>75</v>
      </c>
      <c r="C284" s="3" t="s">
        <v>186</v>
      </c>
      <c r="D284" s="2">
        <v>7500</v>
      </c>
      <c r="E284" s="2">
        <v>7500</v>
      </c>
      <c r="F284" s="2">
        <v>6572.5</v>
      </c>
      <c r="G284" s="2">
        <v>87.6</v>
      </c>
    </row>
    <row r="285" spans="1:7" x14ac:dyDescent="0.3">
      <c r="A285" s="1" t="s">
        <v>45</v>
      </c>
      <c r="B285" s="1" t="s">
        <v>76</v>
      </c>
      <c r="C285" s="3" t="s">
        <v>189</v>
      </c>
      <c r="D285" s="2">
        <v>400</v>
      </c>
      <c r="E285" s="2">
        <v>400</v>
      </c>
      <c r="F285" s="2">
        <v>282.45999999999998</v>
      </c>
      <c r="G285" s="2">
        <v>70.599999999999994</v>
      </c>
    </row>
    <row r="286" spans="1:7" x14ac:dyDescent="0.3">
      <c r="A286" s="1" t="s">
        <v>300</v>
      </c>
      <c r="B286" s="1" t="s">
        <v>274</v>
      </c>
      <c r="C286" s="3" t="s">
        <v>198</v>
      </c>
      <c r="D286" s="2">
        <v>10000</v>
      </c>
      <c r="E286" s="2">
        <v>4864</v>
      </c>
      <c r="F286" s="2">
        <v>0</v>
      </c>
      <c r="G286" s="2">
        <v>0</v>
      </c>
    </row>
    <row r="287" spans="1:7" x14ac:dyDescent="0.3">
      <c r="A287" s="1" t="s">
        <v>45</v>
      </c>
      <c r="B287" s="1" t="s">
        <v>53</v>
      </c>
      <c r="C287" s="3" t="s">
        <v>165</v>
      </c>
      <c r="D287" s="2">
        <v>5000</v>
      </c>
      <c r="E287" s="2">
        <v>5000</v>
      </c>
      <c r="F287" s="2">
        <v>4570.6000000000004</v>
      </c>
      <c r="G287" s="2">
        <v>91.4</v>
      </c>
    </row>
    <row r="288" spans="1:7" x14ac:dyDescent="0.3">
      <c r="A288" s="1" t="s">
        <v>45</v>
      </c>
      <c r="B288" s="1" t="s">
        <v>83</v>
      </c>
      <c r="C288" s="3" t="s">
        <v>199</v>
      </c>
      <c r="D288" s="2">
        <v>1000</v>
      </c>
      <c r="E288" s="2">
        <v>1000</v>
      </c>
      <c r="F288" s="2">
        <v>0</v>
      </c>
      <c r="G288" s="2">
        <v>0</v>
      </c>
    </row>
    <row r="289" spans="1:7" x14ac:dyDescent="0.3">
      <c r="A289" s="1" t="s">
        <v>45</v>
      </c>
      <c r="B289" s="1" t="s">
        <v>66</v>
      </c>
      <c r="C289" s="3" t="s">
        <v>178</v>
      </c>
      <c r="D289" s="2">
        <v>5000</v>
      </c>
      <c r="E289" s="2">
        <v>5000</v>
      </c>
      <c r="F289" s="2">
        <v>450</v>
      </c>
      <c r="G289" s="2">
        <v>9</v>
      </c>
    </row>
    <row r="290" spans="1:7" x14ac:dyDescent="0.3">
      <c r="A290" s="1" t="s">
        <v>45</v>
      </c>
      <c r="B290" s="1" t="s">
        <v>56</v>
      </c>
      <c r="C290" s="3" t="s">
        <v>168</v>
      </c>
      <c r="D290" s="2">
        <v>30000</v>
      </c>
      <c r="E290" s="2">
        <v>35136</v>
      </c>
      <c r="F290" s="2">
        <v>35136</v>
      </c>
      <c r="G290" s="2">
        <v>100</v>
      </c>
    </row>
    <row r="291" spans="1:7" x14ac:dyDescent="0.3">
      <c r="A291" s="1" t="s">
        <v>45</v>
      </c>
      <c r="B291" s="1" t="s">
        <v>57</v>
      </c>
      <c r="C291" s="3" t="s">
        <v>169</v>
      </c>
      <c r="D291" s="2">
        <v>5000</v>
      </c>
      <c r="E291" s="2">
        <v>5000</v>
      </c>
      <c r="F291" s="2">
        <v>0</v>
      </c>
      <c r="G291" s="2">
        <v>0</v>
      </c>
    </row>
    <row r="292" spans="1:7" x14ac:dyDescent="0.3">
      <c r="A292" s="13" t="s">
        <v>45</v>
      </c>
      <c r="B292" s="13" t="s">
        <v>26</v>
      </c>
      <c r="C292" s="14" t="s">
        <v>222</v>
      </c>
      <c r="D292" s="6">
        <f>SUM(D282:D291)</f>
        <v>156900</v>
      </c>
      <c r="E292" s="6">
        <f>SUM(E282:E291)</f>
        <v>156900</v>
      </c>
      <c r="F292" s="6">
        <f>SUM(F282:F291)</f>
        <v>138276.06</v>
      </c>
      <c r="G292" s="6">
        <v>88.1</v>
      </c>
    </row>
    <row r="293" spans="1:7" x14ac:dyDescent="0.3">
      <c r="A293" s="13" t="s">
        <v>101</v>
      </c>
      <c r="B293" s="13" t="s">
        <v>102</v>
      </c>
      <c r="C293" s="35" t="s">
        <v>223</v>
      </c>
      <c r="D293" s="6">
        <v>1000</v>
      </c>
      <c r="E293" s="6">
        <v>1000</v>
      </c>
      <c r="F293" s="6">
        <v>0</v>
      </c>
      <c r="G293" s="6">
        <v>0</v>
      </c>
    </row>
    <row r="294" spans="1:7" x14ac:dyDescent="0.3">
      <c r="A294" s="13"/>
      <c r="B294" s="13"/>
      <c r="C294" s="35"/>
      <c r="D294" s="6"/>
      <c r="E294" s="6"/>
      <c r="F294" s="6"/>
      <c r="G294" s="45" t="s">
        <v>252</v>
      </c>
    </row>
    <row r="295" spans="1:7" x14ac:dyDescent="0.3">
      <c r="A295" s="13"/>
      <c r="B295" s="13"/>
      <c r="C295" s="35"/>
      <c r="D295" s="6"/>
      <c r="E295" s="6"/>
      <c r="F295" s="6"/>
      <c r="G295" s="45"/>
    </row>
    <row r="296" spans="1:7" x14ac:dyDescent="0.3">
      <c r="A296" s="8" t="s">
        <v>1</v>
      </c>
      <c r="B296" s="8" t="s">
        <v>2</v>
      </c>
      <c r="C296" s="9" t="s">
        <v>3</v>
      </c>
      <c r="D296" s="10" t="s">
        <v>123</v>
      </c>
      <c r="E296" s="5" t="s">
        <v>124</v>
      </c>
      <c r="F296" s="11" t="s">
        <v>160</v>
      </c>
      <c r="G296" s="5" t="s">
        <v>161</v>
      </c>
    </row>
    <row r="297" spans="1:7" x14ac:dyDescent="0.3">
      <c r="A297" s="12"/>
      <c r="B297" s="12"/>
      <c r="C297" s="9"/>
      <c r="D297" s="5" t="s">
        <v>162</v>
      </c>
      <c r="E297" s="5" t="s">
        <v>162</v>
      </c>
      <c r="F297" s="5" t="s">
        <v>162</v>
      </c>
      <c r="G297" s="5" t="s">
        <v>4</v>
      </c>
    </row>
    <row r="298" spans="1:7" x14ac:dyDescent="0.3">
      <c r="A298" s="1" t="s">
        <v>46</v>
      </c>
      <c r="B298" s="1" t="s">
        <v>78</v>
      </c>
      <c r="C298" s="3" t="s">
        <v>198</v>
      </c>
      <c r="D298" s="2">
        <v>20000</v>
      </c>
      <c r="E298" s="2">
        <v>12500</v>
      </c>
      <c r="F298" s="2">
        <v>0</v>
      </c>
      <c r="G298" s="2">
        <v>0</v>
      </c>
    </row>
    <row r="299" spans="1:7" x14ac:dyDescent="0.3">
      <c r="A299" s="1" t="s">
        <v>403</v>
      </c>
      <c r="B299" s="1" t="s">
        <v>283</v>
      </c>
      <c r="C299" s="3" t="s">
        <v>165</v>
      </c>
      <c r="D299" s="2">
        <v>0</v>
      </c>
      <c r="E299" s="2">
        <v>7500</v>
      </c>
      <c r="F299" s="2">
        <v>7459.65</v>
      </c>
      <c r="G299" s="2">
        <v>99.46</v>
      </c>
    </row>
    <row r="300" spans="1:7" x14ac:dyDescent="0.3">
      <c r="A300" s="1" t="s">
        <v>46</v>
      </c>
      <c r="B300" s="1" t="s">
        <v>71</v>
      </c>
      <c r="C300" s="3" t="s">
        <v>183</v>
      </c>
      <c r="D300" s="2">
        <v>10000</v>
      </c>
      <c r="E300" s="2">
        <v>10000</v>
      </c>
      <c r="F300" s="2">
        <v>7332.41</v>
      </c>
      <c r="G300" s="2">
        <v>73.3</v>
      </c>
    </row>
    <row r="301" spans="1:7" x14ac:dyDescent="0.3">
      <c r="A301" s="1" t="s">
        <v>46</v>
      </c>
      <c r="B301" s="1" t="s">
        <v>103</v>
      </c>
      <c r="C301" s="3" t="s">
        <v>224</v>
      </c>
      <c r="D301" s="2">
        <v>110000</v>
      </c>
      <c r="E301" s="2">
        <v>220000</v>
      </c>
      <c r="F301" s="2">
        <v>220000</v>
      </c>
      <c r="G301" s="2">
        <v>100</v>
      </c>
    </row>
    <row r="302" spans="1:7" x14ac:dyDescent="0.3">
      <c r="A302" s="13" t="s">
        <v>46</v>
      </c>
      <c r="B302" s="13" t="s">
        <v>26</v>
      </c>
      <c r="C302" s="14" t="s">
        <v>225</v>
      </c>
      <c r="D302" s="6">
        <f>SUM(D298:D301)</f>
        <v>140000</v>
      </c>
      <c r="E302" s="6">
        <f>SUM(E298:E301)</f>
        <v>250000</v>
      </c>
      <c r="F302" s="6">
        <f>SUM(F298:F301)</f>
        <v>234792.06</v>
      </c>
      <c r="G302" s="6">
        <v>93.9</v>
      </c>
    </row>
    <row r="303" spans="1:7" x14ac:dyDescent="0.3">
      <c r="A303" s="1" t="s">
        <v>104</v>
      </c>
      <c r="B303" s="1" t="s">
        <v>105</v>
      </c>
      <c r="C303" s="3" t="s">
        <v>226</v>
      </c>
      <c r="D303" s="2">
        <v>20000</v>
      </c>
      <c r="E303" s="2">
        <v>20000</v>
      </c>
      <c r="F303" s="2">
        <v>1041</v>
      </c>
      <c r="G303" s="2">
        <v>5.2</v>
      </c>
    </row>
    <row r="304" spans="1:7" x14ac:dyDescent="0.3">
      <c r="A304" s="1" t="s">
        <v>104</v>
      </c>
      <c r="B304" s="1" t="s">
        <v>106</v>
      </c>
      <c r="C304" s="3" t="s">
        <v>227</v>
      </c>
      <c r="D304" s="2">
        <v>5000</v>
      </c>
      <c r="E304" s="2">
        <v>5000</v>
      </c>
      <c r="F304" s="2">
        <v>0</v>
      </c>
      <c r="G304" s="2">
        <v>0</v>
      </c>
    </row>
    <row r="305" spans="1:7" x14ac:dyDescent="0.3">
      <c r="A305" s="1" t="s">
        <v>104</v>
      </c>
      <c r="B305" s="1" t="s">
        <v>78</v>
      </c>
      <c r="C305" s="3" t="s">
        <v>228</v>
      </c>
      <c r="D305" s="2">
        <v>30000</v>
      </c>
      <c r="E305" s="2">
        <v>30000</v>
      </c>
      <c r="F305" s="2">
        <v>0</v>
      </c>
      <c r="G305" s="2">
        <v>0</v>
      </c>
    </row>
    <row r="306" spans="1:7" x14ac:dyDescent="0.3">
      <c r="A306" s="1" t="s">
        <v>104</v>
      </c>
      <c r="B306" s="1" t="s">
        <v>53</v>
      </c>
      <c r="C306" s="3" t="s">
        <v>165</v>
      </c>
      <c r="D306" s="2">
        <v>1000</v>
      </c>
      <c r="E306" s="2">
        <v>1000</v>
      </c>
      <c r="F306" s="2">
        <v>885.84</v>
      </c>
      <c r="G306" s="2">
        <v>88.58</v>
      </c>
    </row>
    <row r="307" spans="1:7" x14ac:dyDescent="0.3">
      <c r="A307" s="1" t="s">
        <v>104</v>
      </c>
      <c r="B307" s="1" t="s">
        <v>83</v>
      </c>
      <c r="C307" s="3" t="s">
        <v>199</v>
      </c>
      <c r="D307" s="2">
        <v>5000</v>
      </c>
      <c r="E307" s="2">
        <v>5000</v>
      </c>
      <c r="F307" s="2">
        <v>980</v>
      </c>
      <c r="G307" s="2">
        <v>19.600000000000001</v>
      </c>
    </row>
    <row r="308" spans="1:7" x14ac:dyDescent="0.3">
      <c r="A308" s="1" t="s">
        <v>104</v>
      </c>
      <c r="B308" s="1" t="s">
        <v>84</v>
      </c>
      <c r="C308" s="3" t="s">
        <v>200</v>
      </c>
      <c r="D308" s="2">
        <v>50000</v>
      </c>
      <c r="E308" s="2">
        <v>50000</v>
      </c>
      <c r="F308" s="2">
        <v>32640</v>
      </c>
      <c r="G308" s="2">
        <v>65.3</v>
      </c>
    </row>
    <row r="309" spans="1:7" x14ac:dyDescent="0.3">
      <c r="A309" s="1" t="s">
        <v>104</v>
      </c>
      <c r="B309" s="1" t="s">
        <v>66</v>
      </c>
      <c r="C309" s="3" t="s">
        <v>178</v>
      </c>
      <c r="D309" s="2">
        <v>20000</v>
      </c>
      <c r="E309" s="2">
        <v>20000</v>
      </c>
      <c r="F309" s="2">
        <v>15819</v>
      </c>
      <c r="G309" s="2">
        <v>79.099999999999994</v>
      </c>
    </row>
    <row r="310" spans="1:7" x14ac:dyDescent="0.3">
      <c r="A310" s="1" t="s">
        <v>104</v>
      </c>
      <c r="B310" s="1" t="s">
        <v>54</v>
      </c>
      <c r="C310" s="3" t="s">
        <v>207</v>
      </c>
      <c r="D310" s="2">
        <v>6000</v>
      </c>
      <c r="E310" s="2">
        <v>6000</v>
      </c>
      <c r="F310" s="2">
        <v>1987.87</v>
      </c>
      <c r="G310" s="2">
        <v>33.130000000000003</v>
      </c>
    </row>
    <row r="311" spans="1:7" x14ac:dyDescent="0.3">
      <c r="A311" s="1" t="s">
        <v>104</v>
      </c>
      <c r="B311" s="1" t="s">
        <v>71</v>
      </c>
      <c r="C311" s="3" t="s">
        <v>183</v>
      </c>
      <c r="D311" s="2">
        <v>6000</v>
      </c>
      <c r="E311" s="2">
        <v>6000</v>
      </c>
      <c r="F311" s="2">
        <v>261.04000000000002</v>
      </c>
      <c r="G311" s="2">
        <v>4.3499999999999996</v>
      </c>
    </row>
    <row r="312" spans="1:7" x14ac:dyDescent="0.3">
      <c r="A312" s="1" t="s">
        <v>104</v>
      </c>
      <c r="B312" s="1" t="s">
        <v>56</v>
      </c>
      <c r="C312" s="3" t="s">
        <v>168</v>
      </c>
      <c r="D312" s="2">
        <v>7000</v>
      </c>
      <c r="E312" s="2">
        <v>7000</v>
      </c>
      <c r="F312" s="2">
        <v>1770.5</v>
      </c>
      <c r="G312" s="2">
        <v>25.29</v>
      </c>
    </row>
    <row r="313" spans="1:7" x14ac:dyDescent="0.3">
      <c r="A313" s="1" t="s">
        <v>104</v>
      </c>
      <c r="B313" s="1" t="s">
        <v>57</v>
      </c>
      <c r="C313" s="3" t="s">
        <v>169</v>
      </c>
      <c r="D313" s="2">
        <v>10000</v>
      </c>
      <c r="E313" s="2">
        <v>10000</v>
      </c>
      <c r="F313" s="2">
        <v>4477</v>
      </c>
      <c r="G313" s="2">
        <v>44.8</v>
      </c>
    </row>
    <row r="314" spans="1:7" x14ac:dyDescent="0.3">
      <c r="A314" s="1" t="s">
        <v>104</v>
      </c>
      <c r="B314" s="1" t="s">
        <v>72</v>
      </c>
      <c r="C314" s="3" t="s">
        <v>184</v>
      </c>
      <c r="D314" s="2">
        <v>6000</v>
      </c>
      <c r="E314" s="2">
        <v>6000</v>
      </c>
      <c r="F314" s="2">
        <v>6000</v>
      </c>
      <c r="G314" s="2">
        <v>100</v>
      </c>
    </row>
    <row r="315" spans="1:7" x14ac:dyDescent="0.3">
      <c r="A315" s="1" t="s">
        <v>270</v>
      </c>
      <c r="B315" s="1" t="s">
        <v>342</v>
      </c>
      <c r="C315" s="3" t="s">
        <v>442</v>
      </c>
      <c r="D315" s="2">
        <v>0</v>
      </c>
      <c r="E315" s="2">
        <v>7000</v>
      </c>
      <c r="F315" s="2">
        <v>6996</v>
      </c>
      <c r="G315" s="2">
        <v>99.9</v>
      </c>
    </row>
    <row r="316" spans="1:7" x14ac:dyDescent="0.3">
      <c r="A316" s="1" t="s">
        <v>270</v>
      </c>
      <c r="B316" s="1" t="s">
        <v>376</v>
      </c>
      <c r="C316" s="3" t="s">
        <v>378</v>
      </c>
      <c r="D316" s="2">
        <v>7000</v>
      </c>
      <c r="E316" s="2">
        <v>0</v>
      </c>
      <c r="F316" s="2">
        <v>0</v>
      </c>
      <c r="G316" s="2">
        <v>0</v>
      </c>
    </row>
    <row r="317" spans="1:7" x14ac:dyDescent="0.3">
      <c r="A317" s="1" t="s">
        <v>104</v>
      </c>
      <c r="B317" s="1" t="s">
        <v>379</v>
      </c>
      <c r="C317" s="3" t="s">
        <v>380</v>
      </c>
      <c r="D317" s="2">
        <v>200000</v>
      </c>
      <c r="E317" s="2">
        <v>1050000</v>
      </c>
      <c r="F317" s="2">
        <v>0</v>
      </c>
      <c r="G317" s="2">
        <v>0</v>
      </c>
    </row>
    <row r="318" spans="1:7" x14ac:dyDescent="0.3">
      <c r="A318" s="13" t="s">
        <v>104</v>
      </c>
      <c r="B318" s="13" t="s">
        <v>26</v>
      </c>
      <c r="C318" s="14" t="s">
        <v>229</v>
      </c>
      <c r="D318" s="6">
        <f>SUM(D303:D317)</f>
        <v>373000</v>
      </c>
      <c r="E318" s="6">
        <f>SUM(E303:E317)</f>
        <v>1223000</v>
      </c>
      <c r="F318" s="6">
        <f>SUM(F303:F317)</f>
        <v>72858.25</v>
      </c>
      <c r="G318" s="6">
        <v>6</v>
      </c>
    </row>
    <row r="319" spans="1:7" x14ac:dyDescent="0.3">
      <c r="A319" s="1" t="s">
        <v>107</v>
      </c>
      <c r="B319" s="1" t="s">
        <v>277</v>
      </c>
      <c r="C319" s="3" t="s">
        <v>426</v>
      </c>
      <c r="D319" s="2">
        <v>0</v>
      </c>
      <c r="E319" s="2">
        <v>5253</v>
      </c>
      <c r="F319" s="2">
        <v>5253</v>
      </c>
      <c r="G319" s="2">
        <v>100</v>
      </c>
    </row>
    <row r="320" spans="1:7" ht="13.2" customHeight="1" x14ac:dyDescent="0.3">
      <c r="A320" s="1" t="s">
        <v>107</v>
      </c>
      <c r="B320" s="1" t="s">
        <v>109</v>
      </c>
      <c r="C320" s="3" t="s">
        <v>231</v>
      </c>
      <c r="D320" s="2">
        <v>900000</v>
      </c>
      <c r="E320" s="2">
        <v>977959</v>
      </c>
      <c r="F320" s="2">
        <v>966902</v>
      </c>
      <c r="G320" s="2">
        <v>98.9</v>
      </c>
    </row>
    <row r="321" spans="1:7" ht="13.2" customHeight="1" x14ac:dyDescent="0.3">
      <c r="A321" s="1" t="s">
        <v>107</v>
      </c>
      <c r="B321" s="1" t="s">
        <v>74</v>
      </c>
      <c r="C321" s="3" t="s">
        <v>187</v>
      </c>
      <c r="D321" s="2">
        <v>140000</v>
      </c>
      <c r="E321" s="2">
        <v>145000</v>
      </c>
      <c r="F321" s="2">
        <v>144981.75</v>
      </c>
      <c r="G321" s="2">
        <v>100</v>
      </c>
    </row>
    <row r="322" spans="1:7" ht="13.2" customHeight="1" x14ac:dyDescent="0.3">
      <c r="A322" s="1" t="s">
        <v>107</v>
      </c>
      <c r="B322" s="1" t="s">
        <v>75</v>
      </c>
      <c r="C322" s="3" t="s">
        <v>186</v>
      </c>
      <c r="D322" s="2">
        <v>80000</v>
      </c>
      <c r="E322" s="2">
        <v>90000</v>
      </c>
      <c r="F322" s="2">
        <v>81235</v>
      </c>
      <c r="G322" s="2">
        <v>90.3</v>
      </c>
    </row>
    <row r="323" spans="1:7" ht="13.2" customHeight="1" x14ac:dyDescent="0.3">
      <c r="A323" s="1" t="s">
        <v>107</v>
      </c>
      <c r="B323" s="1" t="s">
        <v>427</v>
      </c>
      <c r="C323" s="3" t="s">
        <v>189</v>
      </c>
      <c r="D323" s="2">
        <v>3000</v>
      </c>
      <c r="E323" s="2">
        <v>3000</v>
      </c>
      <c r="F323" s="2">
        <v>2344.33</v>
      </c>
      <c r="G323" s="2">
        <v>78.099999999999994</v>
      </c>
    </row>
    <row r="324" spans="1:7" ht="13.2" customHeight="1" x14ac:dyDescent="0.3">
      <c r="A324" s="1" t="s">
        <v>107</v>
      </c>
      <c r="B324" s="1" t="s">
        <v>110</v>
      </c>
      <c r="C324" s="3" t="s">
        <v>232</v>
      </c>
      <c r="D324" s="2">
        <v>0</v>
      </c>
      <c r="E324" s="2">
        <v>1788</v>
      </c>
      <c r="F324" s="2">
        <v>1788</v>
      </c>
      <c r="G324" s="2">
        <v>100</v>
      </c>
    </row>
    <row r="325" spans="1:7" ht="13.2" customHeight="1" x14ac:dyDescent="0.3">
      <c r="A325" s="1" t="s">
        <v>293</v>
      </c>
      <c r="B325" s="1" t="s">
        <v>301</v>
      </c>
      <c r="C325" s="3" t="s">
        <v>234</v>
      </c>
      <c r="D325" s="2">
        <v>20000</v>
      </c>
      <c r="E325" s="2">
        <v>20000</v>
      </c>
      <c r="F325" s="2">
        <v>0</v>
      </c>
      <c r="G325" s="2">
        <v>0</v>
      </c>
    </row>
    <row r="326" spans="1:7" ht="13.2" customHeight="1" x14ac:dyDescent="0.3">
      <c r="A326" s="1" t="s">
        <v>107</v>
      </c>
      <c r="B326" s="1" t="s">
        <v>56</v>
      </c>
      <c r="C326" s="3" t="s">
        <v>168</v>
      </c>
      <c r="D326" s="2">
        <v>8000</v>
      </c>
      <c r="E326" s="2">
        <v>0</v>
      </c>
      <c r="F326" s="2">
        <v>0</v>
      </c>
      <c r="G326" s="2">
        <v>0</v>
      </c>
    </row>
    <row r="327" spans="1:7" ht="13.2" customHeight="1" x14ac:dyDescent="0.3">
      <c r="A327" s="1" t="s">
        <v>107</v>
      </c>
      <c r="B327" s="1" t="s">
        <v>80</v>
      </c>
      <c r="C327" s="3" t="s">
        <v>201</v>
      </c>
      <c r="D327" s="2">
        <v>25000</v>
      </c>
      <c r="E327" s="2">
        <v>25000</v>
      </c>
      <c r="F327" s="2">
        <v>8968.4</v>
      </c>
      <c r="G327" s="2">
        <v>35.9</v>
      </c>
    </row>
    <row r="328" spans="1:7" ht="13.2" customHeight="1" x14ac:dyDescent="0.3">
      <c r="A328" s="1" t="s">
        <v>293</v>
      </c>
      <c r="B328" s="1" t="s">
        <v>401</v>
      </c>
      <c r="C328" s="3" t="s">
        <v>405</v>
      </c>
      <c r="D328" s="2">
        <v>0</v>
      </c>
      <c r="E328" s="2">
        <v>8000</v>
      </c>
      <c r="F328" s="2">
        <v>4715</v>
      </c>
      <c r="G328" s="2">
        <v>58.9</v>
      </c>
    </row>
    <row r="329" spans="1:7" x14ac:dyDescent="0.3">
      <c r="A329" s="13" t="s">
        <v>107</v>
      </c>
      <c r="B329" s="13" t="s">
        <v>26</v>
      </c>
      <c r="C329" s="14" t="s">
        <v>233</v>
      </c>
      <c r="D329" s="6">
        <f>SUM(D320:D328)</f>
        <v>1176000</v>
      </c>
      <c r="E329" s="6">
        <f>SUM(E319:E328)</f>
        <v>1276000</v>
      </c>
      <c r="F329" s="6">
        <f>SUM(F319:F328)</f>
        <v>1216187.48</v>
      </c>
      <c r="G329" s="6">
        <v>95.3</v>
      </c>
    </row>
    <row r="330" spans="1:7" x14ac:dyDescent="0.3">
      <c r="A330" s="32" t="s">
        <v>443</v>
      </c>
      <c r="B330" s="32" t="s">
        <v>295</v>
      </c>
      <c r="C330" s="33" t="s">
        <v>164</v>
      </c>
      <c r="D330" s="34">
        <v>0</v>
      </c>
      <c r="E330" s="34">
        <v>14502</v>
      </c>
      <c r="F330" s="34">
        <v>14502</v>
      </c>
      <c r="G330" s="34">
        <v>100</v>
      </c>
    </row>
    <row r="331" spans="1:7" x14ac:dyDescent="0.3">
      <c r="A331" s="32" t="s">
        <v>443</v>
      </c>
      <c r="B331" s="32" t="s">
        <v>283</v>
      </c>
      <c r="C331" s="33" t="s">
        <v>165</v>
      </c>
      <c r="D331" s="34">
        <v>0</v>
      </c>
      <c r="E331" s="34">
        <v>407</v>
      </c>
      <c r="F331" s="34">
        <v>407</v>
      </c>
      <c r="G331" s="34">
        <v>100</v>
      </c>
    </row>
    <row r="332" spans="1:7" x14ac:dyDescent="0.3">
      <c r="A332" s="32" t="s">
        <v>443</v>
      </c>
      <c r="B332" s="32" t="s">
        <v>444</v>
      </c>
      <c r="C332" s="33" t="s">
        <v>201</v>
      </c>
      <c r="D332" s="34">
        <v>0</v>
      </c>
      <c r="E332" s="34">
        <v>774</v>
      </c>
      <c r="F332" s="34">
        <v>774</v>
      </c>
      <c r="G332" s="34">
        <v>100</v>
      </c>
    </row>
    <row r="333" spans="1:7" x14ac:dyDescent="0.3">
      <c r="A333" s="13" t="s">
        <v>443</v>
      </c>
      <c r="B333" s="13"/>
      <c r="C333" s="14" t="s">
        <v>445</v>
      </c>
      <c r="D333" s="6">
        <v>0</v>
      </c>
      <c r="E333" s="6">
        <f>SUM(E330:E332)</f>
        <v>15683</v>
      </c>
      <c r="F333" s="6">
        <f>SUM(F330:F332)</f>
        <v>15683</v>
      </c>
      <c r="G333" s="6">
        <v>100</v>
      </c>
    </row>
    <row r="334" spans="1:7" ht="13.2" customHeight="1" x14ac:dyDescent="0.3">
      <c r="A334" s="1" t="s">
        <v>48</v>
      </c>
      <c r="B334" s="1" t="s">
        <v>73</v>
      </c>
      <c r="C334" s="3" t="s">
        <v>188</v>
      </c>
      <c r="D334" s="2">
        <v>3500000</v>
      </c>
      <c r="E334" s="2">
        <v>3787358</v>
      </c>
      <c r="F334" s="2">
        <v>3787289</v>
      </c>
      <c r="G334" s="2">
        <v>100</v>
      </c>
    </row>
    <row r="335" spans="1:7" ht="13.2" customHeight="1" x14ac:dyDescent="0.3">
      <c r="A335" s="1" t="s">
        <v>48</v>
      </c>
      <c r="B335" s="1" t="s">
        <v>74</v>
      </c>
      <c r="C335" s="3" t="s">
        <v>187</v>
      </c>
      <c r="D335" s="2">
        <v>885000</v>
      </c>
      <c r="E335" s="2">
        <v>941689</v>
      </c>
      <c r="F335" s="2">
        <v>917249.13</v>
      </c>
      <c r="G335" s="2">
        <v>97.4</v>
      </c>
    </row>
    <row r="336" spans="1:7" ht="13.2" customHeight="1" x14ac:dyDescent="0.3">
      <c r="A336" s="1" t="s">
        <v>48</v>
      </c>
      <c r="B336" s="1" t="s">
        <v>75</v>
      </c>
      <c r="C336" s="3" t="s">
        <v>186</v>
      </c>
      <c r="D336" s="2">
        <v>320000</v>
      </c>
      <c r="E336" s="2">
        <v>340406</v>
      </c>
      <c r="F336" s="2">
        <v>328148</v>
      </c>
      <c r="G336" s="2">
        <v>96.4</v>
      </c>
    </row>
    <row r="337" spans="1:7" ht="13.2" customHeight="1" x14ac:dyDescent="0.3">
      <c r="A337" s="1" t="s">
        <v>48</v>
      </c>
      <c r="B337" s="1" t="s">
        <v>76</v>
      </c>
      <c r="C337" s="3" t="s">
        <v>189</v>
      </c>
      <c r="D337" s="2">
        <v>20000</v>
      </c>
      <c r="E337" s="2">
        <v>19400</v>
      </c>
      <c r="F337" s="2">
        <v>15228.87</v>
      </c>
      <c r="G337" s="2">
        <v>78.5</v>
      </c>
    </row>
    <row r="338" spans="1:7" ht="13.2" customHeight="1" x14ac:dyDescent="0.3">
      <c r="A338" s="1" t="s">
        <v>48</v>
      </c>
      <c r="B338" s="1" t="s">
        <v>77</v>
      </c>
      <c r="C338" s="3" t="s">
        <v>190</v>
      </c>
      <c r="D338" s="2">
        <v>30000</v>
      </c>
      <c r="E338" s="2">
        <v>30000</v>
      </c>
      <c r="F338" s="2">
        <v>23073</v>
      </c>
      <c r="G338" s="2">
        <v>76.900000000000006</v>
      </c>
    </row>
    <row r="339" spans="1:7" ht="13.2" customHeight="1" x14ac:dyDescent="0.3">
      <c r="A339" s="1" t="s">
        <v>48</v>
      </c>
      <c r="B339" s="1" t="s">
        <v>78</v>
      </c>
      <c r="C339" s="3" t="s">
        <v>198</v>
      </c>
      <c r="D339" s="2">
        <v>50000</v>
      </c>
      <c r="E339" s="2">
        <v>30000</v>
      </c>
      <c r="F339" s="2">
        <v>0</v>
      </c>
      <c r="G339" s="2">
        <v>0</v>
      </c>
    </row>
    <row r="340" spans="1:7" ht="13.2" customHeight="1" x14ac:dyDescent="0.3">
      <c r="A340" s="1" t="s">
        <v>48</v>
      </c>
      <c r="B340" s="1" t="s">
        <v>53</v>
      </c>
      <c r="C340" s="3" t="s">
        <v>165</v>
      </c>
      <c r="D340" s="2">
        <v>170000</v>
      </c>
      <c r="E340" s="2">
        <v>190000</v>
      </c>
      <c r="F340" s="2">
        <v>186346.16</v>
      </c>
      <c r="G340" s="2">
        <v>98.1</v>
      </c>
    </row>
    <row r="341" spans="1:7" ht="13.2" customHeight="1" x14ac:dyDescent="0.3">
      <c r="A341" s="1" t="s">
        <v>48</v>
      </c>
      <c r="B341" s="1" t="s">
        <v>83</v>
      </c>
      <c r="C341" s="3" t="s">
        <v>199</v>
      </c>
      <c r="D341" s="2">
        <v>13000</v>
      </c>
      <c r="E341" s="2">
        <v>13000</v>
      </c>
      <c r="F341" s="2">
        <v>11707</v>
      </c>
      <c r="G341" s="2">
        <v>90.1</v>
      </c>
    </row>
    <row r="342" spans="1:7" ht="13.2" customHeight="1" x14ac:dyDescent="0.3">
      <c r="A342" s="1" t="s">
        <v>48</v>
      </c>
      <c r="B342" s="1" t="s">
        <v>84</v>
      </c>
      <c r="C342" s="3" t="s">
        <v>200</v>
      </c>
      <c r="D342" s="2">
        <v>260000</v>
      </c>
      <c r="E342" s="2">
        <v>120000</v>
      </c>
      <c r="F342" s="2">
        <v>63352.1</v>
      </c>
      <c r="G342" s="2">
        <v>52.8</v>
      </c>
    </row>
    <row r="343" spans="1:7" ht="13.2" customHeight="1" x14ac:dyDescent="0.3">
      <c r="A343" s="1" t="s">
        <v>48</v>
      </c>
      <c r="B343" s="1" t="s">
        <v>66</v>
      </c>
      <c r="C343" s="3" t="s">
        <v>178</v>
      </c>
      <c r="D343" s="2">
        <v>85000</v>
      </c>
      <c r="E343" s="2">
        <v>85000</v>
      </c>
      <c r="F343" s="2">
        <v>75290</v>
      </c>
      <c r="G343" s="2">
        <v>88.6</v>
      </c>
    </row>
    <row r="344" spans="1:7" ht="13.2" customHeight="1" x14ac:dyDescent="0.3">
      <c r="A344" s="1" t="s">
        <v>48</v>
      </c>
      <c r="B344" s="1" t="s">
        <v>54</v>
      </c>
      <c r="C344" s="3" t="s">
        <v>207</v>
      </c>
      <c r="D344" s="2">
        <v>25000</v>
      </c>
      <c r="E344" s="2">
        <v>25000</v>
      </c>
      <c r="F344" s="2">
        <v>13707.2</v>
      </c>
      <c r="G344" s="2">
        <v>54.8</v>
      </c>
    </row>
    <row r="345" spans="1:7" ht="13.2" customHeight="1" x14ac:dyDescent="0.3">
      <c r="A345" s="1" t="s">
        <v>48</v>
      </c>
      <c r="B345" s="1" t="s">
        <v>112</v>
      </c>
      <c r="C345" s="3" t="s">
        <v>235</v>
      </c>
      <c r="D345" s="2">
        <v>10000</v>
      </c>
      <c r="E345" s="2">
        <v>10000</v>
      </c>
      <c r="F345" s="2">
        <v>7721</v>
      </c>
      <c r="G345" s="2">
        <v>77.2</v>
      </c>
    </row>
    <row r="346" spans="1:7" ht="13.2" customHeight="1" x14ac:dyDescent="0.3">
      <c r="A346" s="1" t="s">
        <v>48</v>
      </c>
      <c r="B346" s="1" t="s">
        <v>71</v>
      </c>
      <c r="C346" s="3" t="s">
        <v>183</v>
      </c>
      <c r="D346" s="2">
        <v>95000</v>
      </c>
      <c r="E346" s="2">
        <v>64000</v>
      </c>
      <c r="F346" s="2">
        <v>63470.239999999998</v>
      </c>
      <c r="G346" s="2">
        <v>99.2</v>
      </c>
    </row>
    <row r="347" spans="1:7" ht="13.2" customHeight="1" x14ac:dyDescent="0.3">
      <c r="A347" s="1"/>
      <c r="B347" s="1"/>
      <c r="G347" s="45" t="s">
        <v>253</v>
      </c>
    </row>
    <row r="348" spans="1:7" ht="13.2" customHeight="1" x14ac:dyDescent="0.3">
      <c r="A348" s="8" t="s">
        <v>1</v>
      </c>
      <c r="B348" s="8" t="s">
        <v>2</v>
      </c>
      <c r="C348" s="9" t="s">
        <v>3</v>
      </c>
      <c r="D348" s="10" t="s">
        <v>123</v>
      </c>
      <c r="E348" s="5" t="s">
        <v>124</v>
      </c>
      <c r="F348" s="11" t="s">
        <v>160</v>
      </c>
      <c r="G348" s="5" t="s">
        <v>161</v>
      </c>
    </row>
    <row r="349" spans="1:7" ht="13.2" customHeight="1" x14ac:dyDescent="0.3">
      <c r="A349" s="12"/>
      <c r="B349" s="12"/>
      <c r="C349" s="9"/>
      <c r="D349" s="5" t="s">
        <v>162</v>
      </c>
      <c r="E349" s="5" t="s">
        <v>162</v>
      </c>
      <c r="F349" s="5" t="s">
        <v>162</v>
      </c>
      <c r="G349" s="5" t="s">
        <v>4</v>
      </c>
    </row>
    <row r="350" spans="1:7" ht="13.2" customHeight="1" x14ac:dyDescent="0.3">
      <c r="A350" s="1" t="s">
        <v>48</v>
      </c>
      <c r="B350" s="1" t="s">
        <v>97</v>
      </c>
      <c r="C350" s="3" t="s">
        <v>218</v>
      </c>
      <c r="D350" s="2">
        <v>80000</v>
      </c>
      <c r="E350" s="2">
        <v>75000</v>
      </c>
      <c r="F350" s="2">
        <v>74437</v>
      </c>
      <c r="G350" s="2">
        <v>99.2</v>
      </c>
    </row>
    <row r="351" spans="1:7" ht="13.2" customHeight="1" x14ac:dyDescent="0.3">
      <c r="A351" s="1" t="s">
        <v>48</v>
      </c>
      <c r="B351" s="1" t="s">
        <v>111</v>
      </c>
      <c r="C351" s="3" t="s">
        <v>234</v>
      </c>
      <c r="D351" s="2">
        <v>30000</v>
      </c>
      <c r="E351" s="2">
        <v>30000</v>
      </c>
      <c r="F351" s="2">
        <v>16832</v>
      </c>
      <c r="G351" s="2">
        <v>56.1</v>
      </c>
    </row>
    <row r="352" spans="1:7" ht="13.2" customHeight="1" x14ac:dyDescent="0.3">
      <c r="A352" s="1" t="s">
        <v>48</v>
      </c>
      <c r="B352" s="1" t="s">
        <v>56</v>
      </c>
      <c r="C352" s="3" t="s">
        <v>168</v>
      </c>
      <c r="D352" s="2">
        <v>220000</v>
      </c>
      <c r="E352" s="2">
        <v>246000</v>
      </c>
      <c r="F352" s="2">
        <v>245549.22</v>
      </c>
      <c r="G352" s="2">
        <v>99.8</v>
      </c>
    </row>
    <row r="353" spans="1:7" ht="13.2" customHeight="1" x14ac:dyDescent="0.3">
      <c r="A353" s="1" t="s">
        <v>48</v>
      </c>
      <c r="B353" s="1" t="s">
        <v>57</v>
      </c>
      <c r="C353" s="3" t="s">
        <v>169</v>
      </c>
      <c r="D353" s="2">
        <v>80000</v>
      </c>
      <c r="E353" s="2">
        <v>38457</v>
      </c>
      <c r="F353" s="2">
        <v>29052.6</v>
      </c>
      <c r="G353" s="2">
        <v>75.5</v>
      </c>
    </row>
    <row r="354" spans="1:7" x14ac:dyDescent="0.3">
      <c r="A354" s="1" t="s">
        <v>48</v>
      </c>
      <c r="B354" s="1" t="s">
        <v>79</v>
      </c>
      <c r="C354" s="3" t="s">
        <v>193</v>
      </c>
      <c r="D354" s="2">
        <v>20000</v>
      </c>
      <c r="E354" s="2">
        <v>20000</v>
      </c>
      <c r="F354" s="2">
        <v>0</v>
      </c>
      <c r="G354" s="2">
        <v>0</v>
      </c>
    </row>
    <row r="355" spans="1:7" x14ac:dyDescent="0.3">
      <c r="A355" s="1" t="s">
        <v>48</v>
      </c>
      <c r="B355" s="1" t="s">
        <v>113</v>
      </c>
      <c r="C355" s="3" t="s">
        <v>236</v>
      </c>
      <c r="D355" s="2">
        <v>8000</v>
      </c>
      <c r="E355" s="2">
        <v>8000</v>
      </c>
      <c r="F355" s="2">
        <v>5998</v>
      </c>
      <c r="G355" s="2">
        <v>75</v>
      </c>
    </row>
    <row r="356" spans="1:7" x14ac:dyDescent="0.3">
      <c r="A356" s="1" t="s">
        <v>48</v>
      </c>
      <c r="B356" s="1" t="s">
        <v>80</v>
      </c>
      <c r="C356" s="3" t="s">
        <v>201</v>
      </c>
      <c r="D356" s="2">
        <v>20000</v>
      </c>
      <c r="E356" s="2">
        <v>20000</v>
      </c>
      <c r="F356" s="2">
        <v>10018.799999999999</v>
      </c>
      <c r="G356" s="2">
        <v>50.09</v>
      </c>
    </row>
    <row r="357" spans="1:7" x14ac:dyDescent="0.3">
      <c r="A357" s="1" t="s">
        <v>48</v>
      </c>
      <c r="B357" s="1" t="s">
        <v>81</v>
      </c>
      <c r="C357" s="3" t="s">
        <v>195</v>
      </c>
      <c r="D357" s="2">
        <v>25000</v>
      </c>
      <c r="E357" s="2">
        <v>25000</v>
      </c>
      <c r="F357" s="2">
        <v>21392.45</v>
      </c>
      <c r="G357" s="2">
        <v>85.6</v>
      </c>
    </row>
    <row r="358" spans="1:7" x14ac:dyDescent="0.3">
      <c r="A358" s="1" t="s">
        <v>48</v>
      </c>
      <c r="B358" s="1" t="s">
        <v>115</v>
      </c>
      <c r="C358" s="3" t="s">
        <v>238</v>
      </c>
      <c r="D358" s="2">
        <v>30000</v>
      </c>
      <c r="E358" s="2">
        <v>30000</v>
      </c>
      <c r="F358" s="2">
        <v>30000</v>
      </c>
      <c r="G358" s="2">
        <v>100</v>
      </c>
    </row>
    <row r="359" spans="1:7" x14ac:dyDescent="0.3">
      <c r="A359" s="1" t="s">
        <v>48</v>
      </c>
      <c r="B359" s="1" t="s">
        <v>103</v>
      </c>
      <c r="C359" s="3" t="s">
        <v>224</v>
      </c>
      <c r="D359" s="2">
        <v>15000</v>
      </c>
      <c r="E359" s="2">
        <v>12000</v>
      </c>
      <c r="F359" s="2">
        <v>12000</v>
      </c>
      <c r="G359" s="2">
        <v>100</v>
      </c>
    </row>
    <row r="360" spans="1:7" x14ac:dyDescent="0.3">
      <c r="A360" s="1" t="s">
        <v>48</v>
      </c>
      <c r="B360" s="1" t="s">
        <v>116</v>
      </c>
      <c r="C360" s="3" t="s">
        <v>239</v>
      </c>
      <c r="D360" s="2">
        <v>42000</v>
      </c>
      <c r="E360" s="2">
        <v>42000</v>
      </c>
      <c r="F360" s="2">
        <v>42000</v>
      </c>
      <c r="G360" s="2">
        <v>100</v>
      </c>
    </row>
    <row r="361" spans="1:7" x14ac:dyDescent="0.3">
      <c r="A361" s="1" t="s">
        <v>48</v>
      </c>
      <c r="B361" s="1" t="s">
        <v>94</v>
      </c>
      <c r="C361" s="3" t="s">
        <v>216</v>
      </c>
      <c r="D361" s="2">
        <v>15000</v>
      </c>
      <c r="E361" s="2">
        <v>14000</v>
      </c>
      <c r="F361" s="2">
        <v>12934</v>
      </c>
      <c r="G361" s="2">
        <v>92.4</v>
      </c>
    </row>
    <row r="362" spans="1:7" x14ac:dyDescent="0.3">
      <c r="A362" s="1" t="s">
        <v>272</v>
      </c>
      <c r="B362" s="1" t="s">
        <v>326</v>
      </c>
      <c r="C362" s="3" t="s">
        <v>327</v>
      </c>
      <c r="D362" s="2">
        <v>0</v>
      </c>
      <c r="E362" s="2">
        <v>543</v>
      </c>
      <c r="F362" s="2">
        <v>543</v>
      </c>
      <c r="G362" s="2">
        <v>100</v>
      </c>
    </row>
    <row r="363" spans="1:7" x14ac:dyDescent="0.3">
      <c r="A363" s="1" t="s">
        <v>272</v>
      </c>
      <c r="B363" s="1" t="s">
        <v>401</v>
      </c>
      <c r="C363" s="3" t="s">
        <v>404</v>
      </c>
      <c r="D363" s="2">
        <v>0</v>
      </c>
      <c r="E363" s="2">
        <v>50000</v>
      </c>
      <c r="F363" s="2">
        <v>39905</v>
      </c>
      <c r="G363" s="2">
        <v>79.8</v>
      </c>
    </row>
    <row r="364" spans="1:7" x14ac:dyDescent="0.3">
      <c r="A364" s="1" t="s">
        <v>48</v>
      </c>
      <c r="B364" s="1" t="s">
        <v>302</v>
      </c>
      <c r="C364" s="3" t="s">
        <v>303</v>
      </c>
      <c r="D364" s="2">
        <v>60000</v>
      </c>
      <c r="E364" s="2">
        <v>60000</v>
      </c>
      <c r="F364" s="2">
        <v>0</v>
      </c>
      <c r="G364" s="2">
        <v>0</v>
      </c>
    </row>
    <row r="365" spans="1:7" x14ac:dyDescent="0.3">
      <c r="A365" s="13" t="s">
        <v>48</v>
      </c>
      <c r="B365" s="13" t="s">
        <v>26</v>
      </c>
      <c r="C365" s="14" t="s">
        <v>240</v>
      </c>
      <c r="D365" s="6">
        <f>SUM(D334:D364)</f>
        <v>6108000</v>
      </c>
      <c r="E365" s="6">
        <f>SUM(E334:E364)</f>
        <v>6326853</v>
      </c>
      <c r="F365" s="6">
        <f>SUM(F334:F364)</f>
        <v>6033243.7699999996</v>
      </c>
      <c r="G365" s="6">
        <v>71.22</v>
      </c>
    </row>
    <row r="366" spans="1:7" x14ac:dyDescent="0.3">
      <c r="A366" s="13" t="s">
        <v>49</v>
      </c>
      <c r="B366" s="13" t="s">
        <v>117</v>
      </c>
      <c r="C366" s="14" t="s">
        <v>241</v>
      </c>
      <c r="D366" s="6">
        <v>30000</v>
      </c>
      <c r="E366" s="6">
        <v>30000</v>
      </c>
      <c r="F366" s="6">
        <v>23755.8</v>
      </c>
      <c r="G366" s="6">
        <v>58.88</v>
      </c>
    </row>
    <row r="367" spans="1:7" x14ac:dyDescent="0.3">
      <c r="A367" s="13" t="s">
        <v>118</v>
      </c>
      <c r="B367" s="13" t="s">
        <v>117</v>
      </c>
      <c r="C367" s="35" t="s">
        <v>242</v>
      </c>
      <c r="D367" s="6">
        <v>230000</v>
      </c>
      <c r="E367" s="6">
        <v>230000</v>
      </c>
      <c r="F367" s="6">
        <v>181101</v>
      </c>
      <c r="G367" s="6">
        <v>78.7</v>
      </c>
    </row>
    <row r="368" spans="1:7" x14ac:dyDescent="0.3">
      <c r="A368" s="1" t="s">
        <v>119</v>
      </c>
      <c r="B368" s="1" t="s">
        <v>120</v>
      </c>
      <c r="C368" s="3" t="s">
        <v>243</v>
      </c>
      <c r="D368" s="2">
        <v>0</v>
      </c>
      <c r="E368" s="2">
        <v>126175.96</v>
      </c>
      <c r="F368" s="2">
        <v>126175.96</v>
      </c>
      <c r="G368" s="2">
        <v>100</v>
      </c>
    </row>
    <row r="369" spans="1:12" x14ac:dyDescent="0.3">
      <c r="A369" s="1" t="s">
        <v>119</v>
      </c>
      <c r="B369" s="1" t="s">
        <v>121</v>
      </c>
      <c r="C369" s="3" t="s">
        <v>244</v>
      </c>
      <c r="D369" s="2">
        <v>0</v>
      </c>
      <c r="E369" s="2">
        <v>12648548</v>
      </c>
      <c r="F369" s="2">
        <v>12648548</v>
      </c>
      <c r="G369" s="2">
        <v>100</v>
      </c>
    </row>
    <row r="370" spans="1:12" x14ac:dyDescent="0.3">
      <c r="A370" s="13" t="s">
        <v>119</v>
      </c>
      <c r="B370" s="13" t="s">
        <v>26</v>
      </c>
      <c r="C370" s="14" t="s">
        <v>245</v>
      </c>
      <c r="D370" s="6">
        <f>SUM(D368:D369)</f>
        <v>0</v>
      </c>
      <c r="E370" s="6">
        <f>SUM(E368:E369)</f>
        <v>12774723.960000001</v>
      </c>
      <c r="F370" s="6">
        <f>SUM(F368:F369)</f>
        <v>12774723.960000001</v>
      </c>
      <c r="G370" s="6">
        <v>100</v>
      </c>
    </row>
    <row r="371" spans="1:12" ht="10.8" customHeight="1" x14ac:dyDescent="0.3">
      <c r="A371" s="13" t="s">
        <v>122</v>
      </c>
      <c r="B371" s="13" t="s">
        <v>94</v>
      </c>
      <c r="C371" s="35" t="s">
        <v>257</v>
      </c>
      <c r="D371" s="6">
        <v>0</v>
      </c>
      <c r="E371" s="6">
        <v>2210080</v>
      </c>
      <c r="F371" s="6">
        <v>2210080</v>
      </c>
      <c r="G371" s="6">
        <v>100</v>
      </c>
    </row>
    <row r="372" spans="1:12" ht="10.8" customHeight="1" x14ac:dyDescent="0.3">
      <c r="A372" s="13" t="s">
        <v>395</v>
      </c>
      <c r="B372" s="13" t="s">
        <v>406</v>
      </c>
      <c r="C372" s="35" t="s">
        <v>407</v>
      </c>
      <c r="D372" s="6">
        <v>0</v>
      </c>
      <c r="E372" s="6">
        <v>556011</v>
      </c>
      <c r="F372" s="6">
        <v>556011</v>
      </c>
      <c r="G372" s="6">
        <v>100</v>
      </c>
    </row>
    <row r="373" spans="1:12" ht="10.8" customHeight="1" x14ac:dyDescent="0.3">
      <c r="A373" s="13" t="s">
        <v>349</v>
      </c>
      <c r="B373" s="13" t="s">
        <v>326</v>
      </c>
      <c r="C373" s="35" t="s">
        <v>327</v>
      </c>
      <c r="D373" s="6">
        <v>0</v>
      </c>
      <c r="E373" s="6">
        <v>5000</v>
      </c>
      <c r="F373" s="6">
        <v>5000</v>
      </c>
      <c r="G373" s="6">
        <v>100</v>
      </c>
    </row>
    <row r="374" spans="1:12" ht="15.6" x14ac:dyDescent="0.3">
      <c r="A374" s="68" t="s">
        <v>246</v>
      </c>
      <c r="B374" s="68"/>
      <c r="C374" s="68"/>
      <c r="D374" s="52">
        <f>D106+D111+D112+D115+D118+D120+D124+D131+D151+D159+D171+D176+D190+D199+D203+D214+D222+D228+D231+D239+D242+D261+D265+D276+D281+D292+D293+D302+D318+D329+D365+D366+D367+D370+D371+D372</f>
        <v>26194000</v>
      </c>
      <c r="E374" s="52">
        <f>E106+E111+E112+E115+E118+E120+E124+E131+E151+E159+E171+E176+E190+E199+E203+E214+E222+E228+E231+E239+E242+E261+E265+E276+E281+E292+E293+E302+E318+E329+E365+E366+E367+E370+E371+E372+E373+E333</f>
        <v>45783300.960000001</v>
      </c>
      <c r="F374" s="52">
        <f>F106+F111+F112+F115+F118+F120+F124+F131+F151+F159+F171+F176+F190+F199+F203+F214+F222+F228+F231+F239+F242+F261+F265+F276+F281+F292+F293+F302+F318+F329+F365+F366+F367+F370+F371+F372+F373+F333</f>
        <v>42946321.109999999</v>
      </c>
      <c r="G374" s="52">
        <v>93.8</v>
      </c>
      <c r="H374" s="18"/>
    </row>
    <row r="375" spans="1:12" ht="15.6" x14ac:dyDescent="0.3">
      <c r="A375" s="69" t="s">
        <v>355</v>
      </c>
      <c r="B375" s="69"/>
      <c r="C375" s="69"/>
      <c r="D375" s="15">
        <v>26194000</v>
      </c>
      <c r="E375" s="15">
        <f>E374-E370</f>
        <v>33008577</v>
      </c>
      <c r="F375" s="15">
        <f>F374-F370</f>
        <v>30171597.149999999</v>
      </c>
      <c r="G375" s="15">
        <v>91.4</v>
      </c>
      <c r="H375" s="18"/>
    </row>
    <row r="376" spans="1:12" x14ac:dyDescent="0.3">
      <c r="A376" s="16" t="s">
        <v>367</v>
      </c>
      <c r="B376" s="16"/>
      <c r="C376" s="16"/>
      <c r="D376" s="17"/>
      <c r="H376" s="18"/>
    </row>
    <row r="377" spans="1:12" x14ac:dyDescent="0.3">
      <c r="A377" s="16" t="s">
        <v>254</v>
      </c>
      <c r="B377" s="16"/>
      <c r="C377" s="16" t="s">
        <v>381</v>
      </c>
      <c r="D377" s="17"/>
      <c r="H377" s="18"/>
    </row>
    <row r="378" spans="1:12" x14ac:dyDescent="0.3">
      <c r="A378" s="16" t="s">
        <v>255</v>
      </c>
      <c r="B378" s="16"/>
      <c r="C378" s="16" t="s">
        <v>382</v>
      </c>
      <c r="D378" s="17"/>
      <c r="H378" s="42"/>
    </row>
    <row r="379" spans="1:12" x14ac:dyDescent="0.3">
      <c r="A379" s="16"/>
      <c r="B379" s="16"/>
      <c r="C379" s="16"/>
      <c r="D379" s="17"/>
      <c r="H379" s="18"/>
    </row>
    <row r="380" spans="1:12" x14ac:dyDescent="0.3">
      <c r="A380" s="16" t="s">
        <v>287</v>
      </c>
      <c r="B380" s="16"/>
      <c r="C380" s="16"/>
      <c r="D380" s="17"/>
      <c r="E380" s="59" t="s">
        <v>384</v>
      </c>
      <c r="F380" s="54"/>
      <c r="G380" s="54"/>
      <c r="H380" s="2"/>
      <c r="J380" s="21"/>
    </row>
    <row r="381" spans="1:12" x14ac:dyDescent="0.3">
      <c r="A381" s="16" t="s">
        <v>446</v>
      </c>
      <c r="B381" s="16"/>
      <c r="C381" s="16"/>
      <c r="D381" s="17"/>
      <c r="E381" s="55"/>
      <c r="F381" s="55"/>
      <c r="G381" s="55"/>
      <c r="H381" s="42"/>
    </row>
    <row r="382" spans="1:12" x14ac:dyDescent="0.3">
      <c r="A382" s="25" t="s">
        <v>288</v>
      </c>
      <c r="B382" s="25"/>
      <c r="C382" s="25"/>
      <c r="D382" s="26"/>
      <c r="E382" s="43">
        <f>E78-E374</f>
        <v>-2744850</v>
      </c>
      <c r="F382" s="56"/>
      <c r="G382" s="56"/>
      <c r="I382" s="27"/>
      <c r="J382" s="27"/>
      <c r="K382" s="34"/>
      <c r="L382" s="34"/>
    </row>
    <row r="383" spans="1:12" ht="5.4" customHeight="1" x14ac:dyDescent="0.3">
      <c r="A383" s="37"/>
      <c r="B383" s="37"/>
      <c r="C383" s="37"/>
      <c r="D383" s="21"/>
      <c r="E383" s="56"/>
      <c r="F383" s="56"/>
      <c r="G383" s="56"/>
      <c r="H383" s="18"/>
    </row>
    <row r="384" spans="1:12" x14ac:dyDescent="0.3">
      <c r="A384" s="27" t="s">
        <v>433</v>
      </c>
      <c r="B384" s="27"/>
      <c r="C384" s="27"/>
      <c r="D384" s="34"/>
      <c r="E384" s="51">
        <f>F78-F374</f>
        <v>4227455.4300000072</v>
      </c>
      <c r="F384" s="57"/>
      <c r="G384" s="56"/>
      <c r="H384" s="18"/>
    </row>
    <row r="385" spans="1:8" ht="6" customHeight="1" x14ac:dyDescent="0.3">
      <c r="A385" s="37"/>
      <c r="B385" s="37"/>
      <c r="C385" s="37"/>
      <c r="D385" s="21"/>
      <c r="E385" s="56"/>
      <c r="F385" s="56"/>
      <c r="G385" s="56"/>
      <c r="H385" s="18"/>
    </row>
    <row r="386" spans="1:8" x14ac:dyDescent="0.3">
      <c r="A386" s="27" t="s">
        <v>434</v>
      </c>
      <c r="B386" s="27"/>
      <c r="C386" s="27"/>
      <c r="D386" s="28"/>
      <c r="E386" s="61">
        <v>8577763.2899999991</v>
      </c>
      <c r="F386" s="57"/>
      <c r="G386" s="56"/>
      <c r="H386" s="18"/>
    </row>
    <row r="387" spans="1:8" ht="12" customHeight="1" x14ac:dyDescent="0.3">
      <c r="A387" s="37"/>
      <c r="B387" s="37"/>
      <c r="C387" s="37"/>
      <c r="D387" s="21"/>
      <c r="E387" s="21"/>
      <c r="F387" s="21"/>
      <c r="G387" s="21"/>
      <c r="H387" s="18"/>
    </row>
    <row r="388" spans="1:8" ht="15" customHeight="1" x14ac:dyDescent="0.3">
      <c r="A388" s="39" t="s">
        <v>447</v>
      </c>
      <c r="B388" s="40"/>
      <c r="C388" s="40"/>
      <c r="D388" s="41"/>
      <c r="E388" s="41"/>
      <c r="F388" s="41"/>
      <c r="G388" s="41"/>
      <c r="H388" s="18"/>
    </row>
    <row r="389" spans="1:8" x14ac:dyDescent="0.3">
      <c r="A389" s="25" t="s">
        <v>436</v>
      </c>
      <c r="B389" s="37"/>
      <c r="C389" s="37"/>
      <c r="D389" s="21"/>
      <c r="E389" s="21"/>
      <c r="F389" s="21"/>
      <c r="G389" s="21"/>
      <c r="H389" s="18"/>
    </row>
    <row r="390" spans="1:8" x14ac:dyDescent="0.3">
      <c r="A390" s="25"/>
      <c r="B390" s="37"/>
      <c r="C390" s="37"/>
      <c r="D390" s="21"/>
      <c r="E390" s="21"/>
      <c r="F390" s="21"/>
      <c r="G390" s="21"/>
      <c r="H390" s="18"/>
    </row>
    <row r="391" spans="1:8" x14ac:dyDescent="0.3">
      <c r="A391" s="65" t="s">
        <v>435</v>
      </c>
      <c r="B391" s="66"/>
      <c r="C391" s="66"/>
      <c r="D391" s="67"/>
      <c r="E391" s="67"/>
      <c r="F391" s="67"/>
      <c r="G391" s="67"/>
      <c r="H391" s="18"/>
    </row>
    <row r="392" spans="1:8" x14ac:dyDescent="0.3">
      <c r="A392" s="65"/>
      <c r="B392" s="66"/>
      <c r="C392" s="66"/>
      <c r="D392" s="67"/>
      <c r="E392" s="67"/>
      <c r="F392" s="67"/>
      <c r="G392" s="67"/>
      <c r="H392" s="18"/>
    </row>
    <row r="393" spans="1:8" x14ac:dyDescent="0.3">
      <c r="A393" s="65"/>
      <c r="B393" s="66"/>
      <c r="C393" s="66"/>
      <c r="D393" s="67"/>
      <c r="E393" s="67"/>
      <c r="F393" s="67"/>
      <c r="G393" s="67"/>
      <c r="H393" s="18"/>
    </row>
    <row r="394" spans="1:8" x14ac:dyDescent="0.3">
      <c r="A394" s="65"/>
      <c r="B394" s="66"/>
      <c r="C394" s="66"/>
      <c r="D394" s="67"/>
      <c r="E394" s="67"/>
      <c r="F394" s="67"/>
      <c r="G394" s="67"/>
      <c r="H394" s="18"/>
    </row>
    <row r="395" spans="1:8" x14ac:dyDescent="0.3">
      <c r="A395" s="65"/>
      <c r="B395" s="66"/>
      <c r="C395" s="66"/>
      <c r="D395" s="67"/>
      <c r="E395" s="67"/>
      <c r="F395" s="67"/>
      <c r="G395" s="67"/>
      <c r="H395" s="18"/>
    </row>
    <row r="396" spans="1:8" x14ac:dyDescent="0.3">
      <c r="A396" s="65" t="s">
        <v>256</v>
      </c>
      <c r="B396" s="66"/>
      <c r="C396" s="66"/>
      <c r="D396" s="67"/>
      <c r="E396" s="67"/>
      <c r="F396" s="67"/>
      <c r="G396" s="67"/>
      <c r="H396" s="18"/>
    </row>
    <row r="397" spans="1:8" x14ac:dyDescent="0.3">
      <c r="A397" s="38" t="s">
        <v>286</v>
      </c>
      <c r="B397" s="37"/>
      <c r="C397" s="37"/>
      <c r="D397" s="21"/>
      <c r="E397" s="21"/>
      <c r="F397" s="21"/>
      <c r="G397" s="21"/>
      <c r="H397" s="18"/>
    </row>
    <row r="398" spans="1:8" x14ac:dyDescent="0.3">
      <c r="A398" s="38"/>
      <c r="B398" s="37"/>
      <c r="C398" s="37"/>
      <c r="D398" s="21"/>
      <c r="E398" s="21"/>
      <c r="F398" s="21"/>
      <c r="G398" s="21"/>
      <c r="H398" s="18"/>
    </row>
    <row r="399" spans="1:8" x14ac:dyDescent="0.3">
      <c r="A399" s="37"/>
      <c r="B399" s="37"/>
      <c r="C399" s="37"/>
      <c r="D399" s="20"/>
      <c r="E399" s="21"/>
      <c r="F399" s="21"/>
      <c r="G399" s="46" t="s">
        <v>260</v>
      </c>
      <c r="H399" s="18"/>
    </row>
    <row r="400" spans="1:8" x14ac:dyDescent="0.3">
      <c r="A400" s="37"/>
      <c r="B400" s="37"/>
      <c r="C400" s="37"/>
      <c r="D400" s="21"/>
      <c r="E400" s="21"/>
      <c r="F400" s="21"/>
      <c r="G400" s="21"/>
      <c r="H400" s="18"/>
    </row>
    <row r="401" spans="3:7" x14ac:dyDescent="0.3">
      <c r="C401"/>
      <c r="G401" s="46"/>
    </row>
    <row r="402" spans="3:7" x14ac:dyDescent="0.3">
      <c r="C402"/>
    </row>
  </sheetData>
  <mergeCells count="5">
    <mergeCell ref="A78:C78"/>
    <mergeCell ref="A79:C79"/>
    <mergeCell ref="A80:G80"/>
    <mergeCell ref="A374:C374"/>
    <mergeCell ref="A375:C375"/>
  </mergeCells>
  <pageMargins left="0" right="0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2"/>
  <sheetViews>
    <sheetView topLeftCell="A354" zoomScaleNormal="100" workbookViewId="0">
      <selection activeCell="G385" sqref="G385"/>
    </sheetView>
  </sheetViews>
  <sheetFormatPr defaultRowHeight="14.4" x14ac:dyDescent="0.3"/>
  <cols>
    <col min="1" max="2" width="5.33203125" customWidth="1"/>
    <col min="3" max="3" width="34.109375" style="3" customWidth="1"/>
    <col min="4" max="4" width="14.5546875" style="2" customWidth="1"/>
    <col min="5" max="5" width="15" style="2" customWidth="1"/>
    <col min="6" max="6" width="14.5546875" style="2" customWidth="1"/>
    <col min="7" max="7" width="9.88671875" style="2" bestFit="1" customWidth="1"/>
  </cols>
  <sheetData>
    <row r="1" spans="1:8" ht="15.6" x14ac:dyDescent="0.3">
      <c r="A1" s="7" t="s">
        <v>411</v>
      </c>
      <c r="B1" s="7"/>
      <c r="C1" s="7"/>
      <c r="D1" s="3"/>
      <c r="H1" s="2"/>
    </row>
    <row r="2" spans="1:8" x14ac:dyDescent="0.3">
      <c r="C2"/>
      <c r="D2" s="3"/>
      <c r="H2" s="2"/>
    </row>
    <row r="3" spans="1:8" x14ac:dyDescent="0.3">
      <c r="C3"/>
      <c r="D3" s="3"/>
      <c r="H3" s="2"/>
    </row>
    <row r="4" spans="1:8" ht="15.6" x14ac:dyDescent="0.3">
      <c r="C4" s="7" t="s">
        <v>412</v>
      </c>
      <c r="D4"/>
      <c r="E4"/>
      <c r="G4" s="3"/>
      <c r="H4" s="2"/>
    </row>
    <row r="5" spans="1:8" x14ac:dyDescent="0.3">
      <c r="C5"/>
      <c r="D5" s="3"/>
      <c r="H5" s="2"/>
    </row>
    <row r="6" spans="1:8" x14ac:dyDescent="0.3">
      <c r="A6" t="s">
        <v>0</v>
      </c>
      <c r="C6"/>
      <c r="D6" s="3"/>
      <c r="H6" s="2"/>
    </row>
    <row r="7" spans="1:8" x14ac:dyDescent="0.3">
      <c r="A7" t="s">
        <v>413</v>
      </c>
      <c r="C7"/>
      <c r="D7" s="3"/>
      <c r="H7" s="2"/>
    </row>
    <row r="8" spans="1:8" x14ac:dyDescent="0.3">
      <c r="A8" s="4"/>
      <c r="B8" s="4"/>
      <c r="C8" s="4"/>
      <c r="D8" s="4"/>
      <c r="E8" s="4"/>
      <c r="F8" s="4"/>
      <c r="G8" s="4"/>
    </row>
    <row r="9" spans="1:8" x14ac:dyDescent="0.3">
      <c r="A9" s="8" t="s">
        <v>1</v>
      </c>
      <c r="B9" s="8" t="s">
        <v>2</v>
      </c>
      <c r="C9" s="9" t="s">
        <v>3</v>
      </c>
      <c r="D9" s="10" t="s">
        <v>123</v>
      </c>
      <c r="E9" s="5" t="s">
        <v>124</v>
      </c>
      <c r="F9" s="11" t="s">
        <v>160</v>
      </c>
      <c r="G9" s="5" t="s">
        <v>161</v>
      </c>
    </row>
    <row r="10" spans="1:8" x14ac:dyDescent="0.3">
      <c r="A10" s="12"/>
      <c r="B10" s="12"/>
      <c r="C10" s="9"/>
      <c r="D10" s="5" t="s">
        <v>162</v>
      </c>
      <c r="E10" s="5" t="s">
        <v>162</v>
      </c>
      <c r="F10" s="5" t="s">
        <v>162</v>
      </c>
      <c r="G10" s="5" t="s">
        <v>4</v>
      </c>
    </row>
    <row r="11" spans="1:8" x14ac:dyDescent="0.3">
      <c r="A11" s="1" t="s">
        <v>5</v>
      </c>
      <c r="B11" s="1" t="s">
        <v>6</v>
      </c>
      <c r="C11" s="3" t="s">
        <v>125</v>
      </c>
      <c r="D11" s="2">
        <v>2750000</v>
      </c>
      <c r="E11" s="2">
        <v>2750000</v>
      </c>
      <c r="F11" s="2">
        <v>2282751.02</v>
      </c>
      <c r="G11" s="2">
        <v>83.01</v>
      </c>
    </row>
    <row r="12" spans="1:8" x14ac:dyDescent="0.3">
      <c r="A12" s="1" t="s">
        <v>5</v>
      </c>
      <c r="B12" s="1" t="s">
        <v>7</v>
      </c>
      <c r="C12" s="3" t="s">
        <v>126</v>
      </c>
      <c r="D12" s="2">
        <v>107000</v>
      </c>
      <c r="E12" s="2">
        <v>107000</v>
      </c>
      <c r="F12" s="2">
        <v>53816.45</v>
      </c>
      <c r="G12" s="2">
        <v>50.3</v>
      </c>
    </row>
    <row r="13" spans="1:8" x14ac:dyDescent="0.3">
      <c r="A13" s="1" t="s">
        <v>5</v>
      </c>
      <c r="B13" s="1" t="s">
        <v>8</v>
      </c>
      <c r="C13" s="3" t="s">
        <v>127</v>
      </c>
      <c r="D13" s="2">
        <v>325000</v>
      </c>
      <c r="E13" s="2">
        <v>325000</v>
      </c>
      <c r="F13" s="2">
        <v>270311.40999999997</v>
      </c>
      <c r="G13" s="2">
        <v>83.17</v>
      </c>
    </row>
    <row r="14" spans="1:8" x14ac:dyDescent="0.3">
      <c r="A14" s="1" t="s">
        <v>5</v>
      </c>
      <c r="B14" s="1" t="s">
        <v>9</v>
      </c>
      <c r="C14" s="3" t="s">
        <v>128</v>
      </c>
      <c r="D14" s="2">
        <v>2886000</v>
      </c>
      <c r="E14" s="2">
        <v>2886000</v>
      </c>
      <c r="F14" s="2">
        <v>2808519.21</v>
      </c>
      <c r="G14" s="2">
        <v>97.32</v>
      </c>
    </row>
    <row r="15" spans="1:8" x14ac:dyDescent="0.3">
      <c r="A15" s="1" t="s">
        <v>5</v>
      </c>
      <c r="B15" s="1" t="s">
        <v>10</v>
      </c>
      <c r="C15" s="3" t="s">
        <v>129</v>
      </c>
      <c r="D15" s="2">
        <v>0</v>
      </c>
      <c r="E15" s="2">
        <v>2210080</v>
      </c>
      <c r="F15" s="2">
        <v>2210080</v>
      </c>
      <c r="G15" s="2">
        <v>100</v>
      </c>
    </row>
    <row r="16" spans="1:8" x14ac:dyDescent="0.3">
      <c r="A16" s="1" t="s">
        <v>5</v>
      </c>
      <c r="B16" s="1" t="s">
        <v>11</v>
      </c>
      <c r="C16" s="3" t="s">
        <v>130</v>
      </c>
      <c r="D16" s="2">
        <v>6500000</v>
      </c>
      <c r="E16" s="2">
        <v>6500000</v>
      </c>
      <c r="F16" s="2">
        <v>4791180.3899999997</v>
      </c>
      <c r="G16" s="2">
        <v>73.709999999999994</v>
      </c>
    </row>
    <row r="17" spans="1:7" x14ac:dyDescent="0.3">
      <c r="A17" s="1" t="s">
        <v>289</v>
      </c>
      <c r="B17" s="1" t="s">
        <v>290</v>
      </c>
      <c r="C17" s="3" t="s">
        <v>332</v>
      </c>
      <c r="D17" s="2">
        <v>0</v>
      </c>
      <c r="E17" s="2">
        <v>0</v>
      </c>
      <c r="F17" s="2">
        <v>42156</v>
      </c>
    </row>
    <row r="18" spans="1:7" x14ac:dyDescent="0.3">
      <c r="A18" s="1" t="s">
        <v>5</v>
      </c>
      <c r="B18" s="1" t="s">
        <v>12</v>
      </c>
      <c r="C18" s="3" t="s">
        <v>131</v>
      </c>
      <c r="D18" s="2">
        <v>0</v>
      </c>
      <c r="E18" s="2">
        <v>0</v>
      </c>
      <c r="F18" s="2">
        <v>0</v>
      </c>
      <c r="G18" s="2" t="s">
        <v>13</v>
      </c>
    </row>
    <row r="19" spans="1:7" x14ac:dyDescent="0.3">
      <c r="A19" s="1" t="s">
        <v>5</v>
      </c>
      <c r="B19" s="1" t="s">
        <v>14</v>
      </c>
      <c r="C19" s="3" t="s">
        <v>132</v>
      </c>
      <c r="D19" s="2">
        <v>30000</v>
      </c>
      <c r="E19" s="2">
        <v>30000</v>
      </c>
      <c r="F19" s="2">
        <v>32758</v>
      </c>
      <c r="G19" s="2">
        <v>109.19</v>
      </c>
    </row>
    <row r="20" spans="1:7" x14ac:dyDescent="0.3">
      <c r="A20" s="1" t="s">
        <v>5</v>
      </c>
      <c r="B20" s="1" t="s">
        <v>15</v>
      </c>
      <c r="C20" s="3" t="s">
        <v>133</v>
      </c>
      <c r="D20" s="2">
        <v>90000</v>
      </c>
      <c r="E20" s="2">
        <v>90000</v>
      </c>
      <c r="F20" s="2">
        <v>112481.87</v>
      </c>
      <c r="G20" s="2">
        <v>124.98</v>
      </c>
    </row>
    <row r="21" spans="1:7" x14ac:dyDescent="0.3">
      <c r="A21" s="1" t="s">
        <v>5</v>
      </c>
      <c r="B21" s="1" t="s">
        <v>16</v>
      </c>
      <c r="C21" s="3" t="s">
        <v>134</v>
      </c>
      <c r="D21" s="2">
        <v>20000</v>
      </c>
      <c r="E21" s="2">
        <v>20000</v>
      </c>
      <c r="F21" s="2">
        <v>24970</v>
      </c>
      <c r="G21" s="2">
        <v>124.85</v>
      </c>
    </row>
    <row r="22" spans="1:7" x14ac:dyDescent="0.3">
      <c r="A22" s="1" t="s">
        <v>5</v>
      </c>
      <c r="B22" s="1" t="s">
        <v>17</v>
      </c>
      <c r="C22" s="3" t="s">
        <v>135</v>
      </c>
      <c r="D22" s="2">
        <v>1470000</v>
      </c>
      <c r="E22" s="2">
        <v>1470000</v>
      </c>
      <c r="F22" s="2">
        <v>1343987.84</v>
      </c>
      <c r="G22" s="2">
        <v>91.43</v>
      </c>
    </row>
    <row r="23" spans="1:7" x14ac:dyDescent="0.3">
      <c r="A23" s="1" t="s">
        <v>5</v>
      </c>
      <c r="B23" s="1" t="s">
        <v>18</v>
      </c>
      <c r="C23" s="3" t="s">
        <v>136</v>
      </c>
      <c r="D23" s="2">
        <v>6000</v>
      </c>
      <c r="E23" s="2">
        <v>6000</v>
      </c>
      <c r="F23" s="2">
        <v>0</v>
      </c>
      <c r="G23" s="2">
        <v>0</v>
      </c>
    </row>
    <row r="24" spans="1:7" x14ac:dyDescent="0.3">
      <c r="A24" s="19" t="s">
        <v>5</v>
      </c>
      <c r="B24" s="19" t="s">
        <v>19</v>
      </c>
      <c r="C24" s="20" t="s">
        <v>137</v>
      </c>
      <c r="D24" s="21">
        <v>0</v>
      </c>
      <c r="E24" s="21">
        <v>0</v>
      </c>
      <c r="F24" s="21">
        <v>0</v>
      </c>
      <c r="G24" s="21">
        <v>0</v>
      </c>
    </row>
    <row r="25" spans="1:7" ht="14.4" customHeight="1" x14ac:dyDescent="0.3">
      <c r="A25" s="19" t="s">
        <v>5</v>
      </c>
      <c r="B25" s="19" t="s">
        <v>20</v>
      </c>
      <c r="C25" s="20" t="s">
        <v>138</v>
      </c>
      <c r="D25" s="21">
        <v>380000</v>
      </c>
      <c r="E25" s="21">
        <v>389700</v>
      </c>
      <c r="F25" s="21">
        <v>291933</v>
      </c>
      <c r="G25" s="21">
        <v>74.91</v>
      </c>
    </row>
    <row r="26" spans="1:7" x14ac:dyDescent="0.3">
      <c r="A26" s="19" t="s">
        <v>5</v>
      </c>
      <c r="B26" s="19" t="s">
        <v>21</v>
      </c>
      <c r="C26" s="20" t="s">
        <v>139</v>
      </c>
      <c r="D26" s="21">
        <v>0</v>
      </c>
      <c r="E26" s="21">
        <v>499453</v>
      </c>
      <c r="F26" s="21">
        <v>499453</v>
      </c>
      <c r="G26" s="21">
        <v>100</v>
      </c>
    </row>
    <row r="27" spans="1:7" x14ac:dyDescent="0.3">
      <c r="A27" s="19" t="s">
        <v>289</v>
      </c>
      <c r="B27" s="19" t="s">
        <v>418</v>
      </c>
      <c r="C27" s="20" t="s">
        <v>419</v>
      </c>
      <c r="D27" s="21">
        <v>0</v>
      </c>
      <c r="E27" s="21">
        <v>30000</v>
      </c>
      <c r="F27" s="21">
        <v>30000</v>
      </c>
      <c r="G27" s="21">
        <v>100</v>
      </c>
    </row>
    <row r="28" spans="1:7" x14ac:dyDescent="0.3">
      <c r="A28" s="19" t="s">
        <v>289</v>
      </c>
      <c r="B28" s="19" t="s">
        <v>333</v>
      </c>
      <c r="C28" s="20" t="s">
        <v>420</v>
      </c>
      <c r="D28" s="21">
        <v>0</v>
      </c>
      <c r="E28" s="21">
        <v>600000</v>
      </c>
      <c r="F28" s="21">
        <v>600000</v>
      </c>
      <c r="G28" s="21">
        <v>100</v>
      </c>
    </row>
    <row r="29" spans="1:7" x14ac:dyDescent="0.3">
      <c r="A29" s="19" t="s">
        <v>5</v>
      </c>
      <c r="B29" s="19" t="s">
        <v>393</v>
      </c>
      <c r="C29" s="20" t="s">
        <v>394</v>
      </c>
      <c r="D29" s="21">
        <v>0</v>
      </c>
      <c r="E29" s="21">
        <v>125000</v>
      </c>
      <c r="F29" s="21">
        <v>125000</v>
      </c>
      <c r="G29" s="21">
        <v>100</v>
      </c>
    </row>
    <row r="30" spans="1:7" x14ac:dyDescent="0.3">
      <c r="A30" s="19" t="s">
        <v>5</v>
      </c>
      <c r="B30" s="19" t="s">
        <v>371</v>
      </c>
      <c r="C30" s="20" t="s">
        <v>372</v>
      </c>
      <c r="D30" s="21">
        <v>0</v>
      </c>
      <c r="E30" s="21">
        <v>48400</v>
      </c>
      <c r="F30" s="21">
        <v>48400</v>
      </c>
      <c r="G30" s="21">
        <v>100</v>
      </c>
    </row>
    <row r="31" spans="1:7" ht="28.8" x14ac:dyDescent="0.3">
      <c r="A31" s="13" t="s">
        <v>27</v>
      </c>
      <c r="B31" s="13" t="s">
        <v>28</v>
      </c>
      <c r="C31" s="14" t="s">
        <v>144</v>
      </c>
      <c r="D31" s="6">
        <v>8500000</v>
      </c>
      <c r="E31" s="6">
        <v>8500000</v>
      </c>
      <c r="F31" s="6">
        <v>7799837</v>
      </c>
      <c r="G31" s="6">
        <v>91.76</v>
      </c>
    </row>
    <row r="32" spans="1:7" x14ac:dyDescent="0.3">
      <c r="A32" s="32" t="s">
        <v>29</v>
      </c>
      <c r="B32" s="32" t="s">
        <v>30</v>
      </c>
      <c r="C32" s="33" t="s">
        <v>146</v>
      </c>
      <c r="D32" s="34">
        <v>7000</v>
      </c>
      <c r="E32" s="34">
        <v>7000</v>
      </c>
      <c r="F32" s="34">
        <v>4420</v>
      </c>
      <c r="G32" s="34">
        <v>63.14</v>
      </c>
    </row>
    <row r="33" spans="1:7" x14ac:dyDescent="0.3">
      <c r="A33" s="32" t="s">
        <v>276</v>
      </c>
      <c r="B33" s="32" t="s">
        <v>262</v>
      </c>
      <c r="C33" s="33" t="s">
        <v>263</v>
      </c>
      <c r="D33" s="34">
        <v>0</v>
      </c>
      <c r="E33" s="34">
        <v>0</v>
      </c>
      <c r="F33" s="34">
        <v>952</v>
      </c>
      <c r="G33" s="34">
        <v>0</v>
      </c>
    </row>
    <row r="34" spans="1:7" x14ac:dyDescent="0.3">
      <c r="A34" s="13" t="s">
        <v>29</v>
      </c>
      <c r="B34" s="13"/>
      <c r="C34" s="14" t="s">
        <v>196</v>
      </c>
      <c r="D34" s="6">
        <f>SUM(D32:D33)</f>
        <v>7000</v>
      </c>
      <c r="E34" s="6">
        <f>SUM(E32:E33)</f>
        <v>7000</v>
      </c>
      <c r="F34" s="6">
        <f>SUM(F32:F33)</f>
        <v>5372</v>
      </c>
      <c r="G34" s="6">
        <v>76.739999999999995</v>
      </c>
    </row>
    <row r="35" spans="1:7" x14ac:dyDescent="0.3">
      <c r="A35" s="19" t="s">
        <v>31</v>
      </c>
      <c r="B35" s="19" t="s">
        <v>30</v>
      </c>
      <c r="C35" s="20" t="s">
        <v>146</v>
      </c>
      <c r="D35" s="21">
        <v>110000</v>
      </c>
      <c r="E35" s="21">
        <v>110000</v>
      </c>
      <c r="F35" s="21">
        <v>112600</v>
      </c>
      <c r="G35" s="21">
        <v>102.36</v>
      </c>
    </row>
    <row r="36" spans="1:7" x14ac:dyDescent="0.3">
      <c r="A36" s="19" t="s">
        <v>31</v>
      </c>
      <c r="B36" s="19" t="s">
        <v>32</v>
      </c>
      <c r="C36" s="20" t="s">
        <v>147</v>
      </c>
      <c r="D36" s="21">
        <v>0</v>
      </c>
      <c r="E36" s="21">
        <v>0</v>
      </c>
      <c r="F36" s="21">
        <v>0</v>
      </c>
      <c r="G36" s="21">
        <v>0</v>
      </c>
    </row>
    <row r="37" spans="1:7" x14ac:dyDescent="0.3">
      <c r="A37" s="19" t="s">
        <v>31</v>
      </c>
      <c r="B37" s="19" t="s">
        <v>33</v>
      </c>
      <c r="C37" s="20" t="s">
        <v>148</v>
      </c>
      <c r="D37" s="21">
        <v>10000</v>
      </c>
      <c r="E37" s="21">
        <v>10000</v>
      </c>
      <c r="F37" s="21">
        <v>9243</v>
      </c>
      <c r="G37" s="21">
        <v>92.43</v>
      </c>
    </row>
    <row r="38" spans="1:7" x14ac:dyDescent="0.3">
      <c r="A38" s="19" t="s">
        <v>261</v>
      </c>
      <c r="B38" s="19" t="s">
        <v>262</v>
      </c>
      <c r="C38" s="20" t="s">
        <v>263</v>
      </c>
      <c r="D38" s="21">
        <v>0</v>
      </c>
      <c r="E38" s="21">
        <v>4000</v>
      </c>
      <c r="F38" s="21">
        <v>45652.84</v>
      </c>
      <c r="G38" s="21">
        <v>1141.32</v>
      </c>
    </row>
    <row r="39" spans="1:7" ht="14.4" customHeight="1" x14ac:dyDescent="0.3">
      <c r="A39" s="13" t="s">
        <v>31</v>
      </c>
      <c r="B39" s="13" t="s">
        <v>26</v>
      </c>
      <c r="C39" s="14" t="s">
        <v>149</v>
      </c>
      <c r="D39" s="6">
        <f>SUM(D35:D38)</f>
        <v>120000</v>
      </c>
      <c r="E39" s="6">
        <f>SUM(E35:E38)</f>
        <v>124000</v>
      </c>
      <c r="F39" s="6">
        <f>SUM(F35:F38)</f>
        <v>167495.84</v>
      </c>
      <c r="G39" s="6">
        <v>135</v>
      </c>
    </row>
    <row r="40" spans="1:7" ht="14.4" customHeight="1" x14ac:dyDescent="0.3">
      <c r="A40" s="32" t="s">
        <v>264</v>
      </c>
      <c r="B40" s="32" t="s">
        <v>291</v>
      </c>
      <c r="C40" s="14" t="s">
        <v>292</v>
      </c>
      <c r="D40" s="34">
        <v>144000</v>
      </c>
      <c r="E40" s="34">
        <v>144000</v>
      </c>
      <c r="F40" s="34">
        <v>108001</v>
      </c>
      <c r="G40" s="34">
        <v>75</v>
      </c>
    </row>
    <row r="41" spans="1:7" ht="14.4" customHeight="1" x14ac:dyDescent="0.3">
      <c r="A41" s="32" t="s">
        <v>264</v>
      </c>
      <c r="B41" s="32" t="s">
        <v>262</v>
      </c>
      <c r="C41" s="33" t="s">
        <v>317</v>
      </c>
      <c r="D41" s="34">
        <v>0</v>
      </c>
      <c r="E41" s="34">
        <v>0</v>
      </c>
      <c r="F41" s="34">
        <v>515</v>
      </c>
      <c r="G41" s="34">
        <v>0</v>
      </c>
    </row>
    <row r="42" spans="1:7" ht="14.4" customHeight="1" x14ac:dyDescent="0.3">
      <c r="A42" s="13" t="s">
        <v>264</v>
      </c>
      <c r="B42" s="13"/>
      <c r="C42" s="14" t="s">
        <v>209</v>
      </c>
      <c r="D42" s="6">
        <f>SUM(D40:D41)</f>
        <v>144000</v>
      </c>
      <c r="E42" s="6">
        <f>SUM(E40:E41)</f>
        <v>144000</v>
      </c>
      <c r="F42" s="6">
        <f>SUM(F40:F41)</f>
        <v>108516</v>
      </c>
      <c r="G42" s="6">
        <v>75.36</v>
      </c>
    </row>
    <row r="43" spans="1:7" x14ac:dyDescent="0.3">
      <c r="A43" s="19" t="s">
        <v>36</v>
      </c>
      <c r="B43" s="19" t="s">
        <v>33</v>
      </c>
      <c r="C43" s="20" t="s">
        <v>148</v>
      </c>
      <c r="D43" s="21">
        <v>2000000</v>
      </c>
      <c r="E43" s="21">
        <v>2000000</v>
      </c>
      <c r="F43" s="21">
        <v>1666746</v>
      </c>
      <c r="G43" s="21">
        <v>83.34</v>
      </c>
    </row>
    <row r="44" spans="1:7" x14ac:dyDescent="0.3">
      <c r="A44" s="19" t="s">
        <v>265</v>
      </c>
      <c r="B44" s="19" t="s">
        <v>262</v>
      </c>
      <c r="C44" s="20" t="s">
        <v>263</v>
      </c>
      <c r="D44" s="21">
        <v>0</v>
      </c>
      <c r="E44" s="21">
        <v>0</v>
      </c>
      <c r="F44" s="21">
        <v>2181</v>
      </c>
      <c r="G44" s="21">
        <v>0</v>
      </c>
    </row>
    <row r="45" spans="1:7" x14ac:dyDescent="0.3">
      <c r="A45" s="19" t="s">
        <v>36</v>
      </c>
      <c r="B45" s="19" t="s">
        <v>37</v>
      </c>
      <c r="C45" s="20" t="s">
        <v>267</v>
      </c>
      <c r="D45" s="21">
        <v>0</v>
      </c>
      <c r="E45" s="21">
        <v>0</v>
      </c>
      <c r="F45" s="21">
        <v>20000</v>
      </c>
      <c r="G45" s="21">
        <v>0</v>
      </c>
    </row>
    <row r="46" spans="1:7" ht="14.4" customHeight="1" x14ac:dyDescent="0.3">
      <c r="A46" s="13" t="s">
        <v>36</v>
      </c>
      <c r="B46" s="13" t="s">
        <v>26</v>
      </c>
      <c r="C46" s="14" t="s">
        <v>151</v>
      </c>
      <c r="D46" s="6">
        <f>SUM(D43:D45)</f>
        <v>2000000</v>
      </c>
      <c r="E46" s="6">
        <f>SUM(E43:E45)</f>
        <v>2000000</v>
      </c>
      <c r="F46" s="6">
        <f>SUM(F43:F45)</f>
        <v>1688927</v>
      </c>
      <c r="G46" s="6">
        <v>84.45</v>
      </c>
    </row>
    <row r="47" spans="1:7" ht="14.4" customHeight="1" x14ac:dyDescent="0.3">
      <c r="A47" s="13"/>
      <c r="B47" s="13"/>
      <c r="C47" s="14"/>
      <c r="D47" s="6"/>
      <c r="E47" s="6"/>
      <c r="F47" s="6"/>
      <c r="G47" s="6"/>
    </row>
    <row r="48" spans="1:7" x14ac:dyDescent="0.3">
      <c r="A48" s="19"/>
      <c r="B48" s="19"/>
      <c r="C48" s="20"/>
      <c r="D48" s="21"/>
      <c r="E48" s="21"/>
      <c r="F48" s="21"/>
      <c r="G48" s="50" t="s">
        <v>247</v>
      </c>
    </row>
    <row r="49" spans="1:7" ht="14.4" customHeight="1" x14ac:dyDescent="0.3">
      <c r="A49" s="8" t="s">
        <v>1</v>
      </c>
      <c r="B49" s="8" t="s">
        <v>2</v>
      </c>
      <c r="C49" s="9" t="s">
        <v>3</v>
      </c>
      <c r="D49" s="10" t="s">
        <v>123</v>
      </c>
      <c r="E49" s="5" t="s">
        <v>124</v>
      </c>
      <c r="F49" s="11" t="s">
        <v>160</v>
      </c>
      <c r="G49" s="5" t="s">
        <v>161</v>
      </c>
    </row>
    <row r="50" spans="1:7" x14ac:dyDescent="0.3">
      <c r="A50" s="12"/>
      <c r="B50" s="12"/>
      <c r="C50" s="9"/>
      <c r="D50" s="5" t="s">
        <v>162</v>
      </c>
      <c r="E50" s="5" t="s">
        <v>162</v>
      </c>
      <c r="F50" s="5" t="s">
        <v>162</v>
      </c>
      <c r="G50" s="5" t="s">
        <v>4</v>
      </c>
    </row>
    <row r="51" spans="1:7" x14ac:dyDescent="0.3">
      <c r="A51" s="30">
        <v>3631</v>
      </c>
      <c r="B51" s="30">
        <v>2324</v>
      </c>
      <c r="C51" s="31" t="s">
        <v>266</v>
      </c>
      <c r="D51" s="6">
        <v>0</v>
      </c>
      <c r="E51" s="6">
        <v>0</v>
      </c>
      <c r="F51" s="6">
        <v>0</v>
      </c>
      <c r="G51" s="6">
        <v>0</v>
      </c>
    </row>
    <row r="52" spans="1:7" ht="28.8" x14ac:dyDescent="0.3">
      <c r="A52" s="13" t="s">
        <v>38</v>
      </c>
      <c r="B52" s="13" t="s">
        <v>39</v>
      </c>
      <c r="C52" s="14" t="s">
        <v>152</v>
      </c>
      <c r="D52" s="6">
        <v>7000</v>
      </c>
      <c r="E52" s="6">
        <v>7000</v>
      </c>
      <c r="F52" s="6">
        <v>8220</v>
      </c>
      <c r="G52" s="6">
        <v>117.43</v>
      </c>
    </row>
    <row r="53" spans="1:7" x14ac:dyDescent="0.3">
      <c r="A53" s="1" t="s">
        <v>40</v>
      </c>
      <c r="B53" s="1" t="s">
        <v>30</v>
      </c>
      <c r="C53" s="3" t="s">
        <v>146</v>
      </c>
      <c r="D53" s="2">
        <v>3000</v>
      </c>
      <c r="E53" s="2">
        <v>3000</v>
      </c>
      <c r="F53" s="2">
        <v>0</v>
      </c>
      <c r="G53" s="2">
        <v>0</v>
      </c>
    </row>
    <row r="54" spans="1:7" x14ac:dyDescent="0.3">
      <c r="A54" s="1" t="s">
        <v>40</v>
      </c>
      <c r="B54" s="1" t="s">
        <v>27</v>
      </c>
      <c r="C54" s="3" t="s">
        <v>153</v>
      </c>
      <c r="D54" s="2">
        <v>10000</v>
      </c>
      <c r="E54" s="2">
        <v>10000</v>
      </c>
      <c r="F54" s="2">
        <v>1000</v>
      </c>
      <c r="G54" s="2">
        <v>10</v>
      </c>
    </row>
    <row r="55" spans="1:7" x14ac:dyDescent="0.3">
      <c r="A55" s="1" t="s">
        <v>40</v>
      </c>
      <c r="B55" s="1" t="s">
        <v>41</v>
      </c>
      <c r="C55" s="3" t="s">
        <v>154</v>
      </c>
      <c r="D55" s="2">
        <v>19000</v>
      </c>
      <c r="E55" s="2">
        <v>19000</v>
      </c>
      <c r="F55" s="2">
        <v>19240.25</v>
      </c>
      <c r="G55" s="2">
        <v>101.26</v>
      </c>
    </row>
    <row r="56" spans="1:7" ht="15.6" customHeight="1" x14ac:dyDescent="0.3">
      <c r="A56" s="1" t="s">
        <v>268</v>
      </c>
      <c r="B56" s="1" t="s">
        <v>304</v>
      </c>
      <c r="C56" s="64" t="s">
        <v>318</v>
      </c>
      <c r="D56" s="2">
        <v>0</v>
      </c>
      <c r="E56" s="2">
        <v>0</v>
      </c>
      <c r="F56" s="2">
        <v>7663</v>
      </c>
      <c r="G56" s="2">
        <v>0</v>
      </c>
    </row>
    <row r="57" spans="1:7" x14ac:dyDescent="0.3">
      <c r="A57" s="1" t="s">
        <v>40</v>
      </c>
      <c r="B57" s="1" t="s">
        <v>42</v>
      </c>
      <c r="C57" s="3" t="s">
        <v>155</v>
      </c>
      <c r="D57" s="2">
        <v>50000</v>
      </c>
      <c r="E57" s="2">
        <v>50000</v>
      </c>
      <c r="F57" s="2">
        <v>14148</v>
      </c>
      <c r="G57" s="2">
        <v>28.3</v>
      </c>
    </row>
    <row r="58" spans="1:7" x14ac:dyDescent="0.3">
      <c r="A58" s="1" t="s">
        <v>268</v>
      </c>
      <c r="B58" s="1" t="s">
        <v>374</v>
      </c>
      <c r="C58" s="3" t="s">
        <v>375</v>
      </c>
      <c r="D58" s="2">
        <v>0</v>
      </c>
      <c r="E58" s="2">
        <v>0</v>
      </c>
      <c r="F58" s="2">
        <v>830</v>
      </c>
      <c r="G58" s="2">
        <v>0</v>
      </c>
    </row>
    <row r="59" spans="1:7" x14ac:dyDescent="0.3">
      <c r="A59" s="13" t="s">
        <v>40</v>
      </c>
      <c r="B59" s="13" t="s">
        <v>26</v>
      </c>
      <c r="C59" s="14" t="s">
        <v>156</v>
      </c>
      <c r="D59" s="6">
        <f>SUM(D53:D57)</f>
        <v>82000</v>
      </c>
      <c r="E59" s="6">
        <f>SUM(E53:E57)</f>
        <v>82000</v>
      </c>
      <c r="F59" s="6">
        <f>SUM(F53:F58)</f>
        <v>42881.25</v>
      </c>
      <c r="G59" s="6">
        <v>52.29</v>
      </c>
    </row>
    <row r="60" spans="1:7" x14ac:dyDescent="0.3">
      <c r="A60" s="19" t="s">
        <v>43</v>
      </c>
      <c r="B60" s="19" t="s">
        <v>30</v>
      </c>
      <c r="C60" s="20" t="s">
        <v>146</v>
      </c>
      <c r="D60" s="21">
        <v>450000</v>
      </c>
      <c r="E60" s="21">
        <v>450000</v>
      </c>
      <c r="F60" s="21">
        <v>449344</v>
      </c>
      <c r="G60" s="21">
        <v>99.85</v>
      </c>
    </row>
    <row r="61" spans="1:7" x14ac:dyDescent="0.3">
      <c r="A61" s="19" t="s">
        <v>43</v>
      </c>
      <c r="B61" s="19" t="s">
        <v>32</v>
      </c>
      <c r="C61" s="20" t="s">
        <v>147</v>
      </c>
      <c r="D61" s="21">
        <v>10000</v>
      </c>
      <c r="E61" s="21">
        <v>10000</v>
      </c>
      <c r="F61" s="21">
        <v>9693</v>
      </c>
      <c r="G61" s="21">
        <v>96.93</v>
      </c>
    </row>
    <row r="62" spans="1:7" ht="15.6" customHeight="1" x14ac:dyDescent="0.3">
      <c r="A62" s="19" t="s">
        <v>285</v>
      </c>
      <c r="B62" s="19" t="s">
        <v>309</v>
      </c>
      <c r="C62" s="20" t="s">
        <v>319</v>
      </c>
      <c r="D62" s="21">
        <v>0</v>
      </c>
      <c r="E62" s="21">
        <v>0</v>
      </c>
      <c r="F62" s="21">
        <v>0</v>
      </c>
      <c r="G62" s="21">
        <v>0</v>
      </c>
    </row>
    <row r="63" spans="1:7" x14ac:dyDescent="0.3">
      <c r="A63" s="19" t="s">
        <v>43</v>
      </c>
      <c r="B63" s="19" t="s">
        <v>35</v>
      </c>
      <c r="C63" s="20" t="s">
        <v>150</v>
      </c>
      <c r="D63" s="21">
        <v>0</v>
      </c>
      <c r="E63" s="21">
        <v>0</v>
      </c>
      <c r="F63" s="21">
        <v>0</v>
      </c>
      <c r="G63" s="21">
        <v>0</v>
      </c>
    </row>
    <row r="64" spans="1:7" x14ac:dyDescent="0.3">
      <c r="A64" s="13" t="s">
        <v>43</v>
      </c>
      <c r="B64" s="13" t="s">
        <v>26</v>
      </c>
      <c r="C64" s="14" t="s">
        <v>157</v>
      </c>
      <c r="D64" s="6">
        <f>SUM(D60:D63)</f>
        <v>460000</v>
      </c>
      <c r="E64" s="6">
        <f>SUM(E60:E63)</f>
        <v>460000</v>
      </c>
      <c r="F64" s="6">
        <v>458737</v>
      </c>
      <c r="G64" s="6">
        <v>99.73</v>
      </c>
    </row>
    <row r="65" spans="1:7" ht="24.6" x14ac:dyDescent="0.3">
      <c r="A65" s="13" t="s">
        <v>44</v>
      </c>
      <c r="B65" s="13" t="s">
        <v>262</v>
      </c>
      <c r="C65" s="31" t="s">
        <v>320</v>
      </c>
      <c r="D65" s="6">
        <v>0</v>
      </c>
      <c r="E65" s="6">
        <v>0</v>
      </c>
      <c r="F65" s="6">
        <v>132377.25</v>
      </c>
      <c r="G65" s="6">
        <v>0</v>
      </c>
    </row>
    <row r="66" spans="1:7" x14ac:dyDescent="0.3">
      <c r="A66" s="32" t="s">
        <v>269</v>
      </c>
      <c r="B66" s="32" t="s">
        <v>262</v>
      </c>
      <c r="C66" s="44" t="s">
        <v>263</v>
      </c>
      <c r="D66" s="34">
        <v>0</v>
      </c>
      <c r="E66" s="34">
        <v>0</v>
      </c>
      <c r="F66" s="34">
        <v>0</v>
      </c>
      <c r="G66" s="34">
        <v>0</v>
      </c>
    </row>
    <row r="67" spans="1:7" x14ac:dyDescent="0.3">
      <c r="A67" s="32" t="s">
        <v>269</v>
      </c>
      <c r="B67" s="32" t="s">
        <v>311</v>
      </c>
      <c r="C67" s="44" t="s">
        <v>337</v>
      </c>
      <c r="D67" s="34">
        <v>0</v>
      </c>
      <c r="E67" s="34">
        <v>0</v>
      </c>
      <c r="F67" s="34">
        <v>20000</v>
      </c>
      <c r="G67" s="34">
        <v>0</v>
      </c>
    </row>
    <row r="68" spans="1:7" x14ac:dyDescent="0.3">
      <c r="A68" s="13" t="s">
        <v>269</v>
      </c>
      <c r="B68" s="13"/>
      <c r="C68" s="14" t="s">
        <v>335</v>
      </c>
      <c r="D68" s="6">
        <f>SUM(D66:D67)</f>
        <v>0</v>
      </c>
      <c r="E68" s="6">
        <f>SUM(E66:E67)</f>
        <v>0</v>
      </c>
      <c r="F68" s="6">
        <f>SUM(F66:F67)</f>
        <v>20000</v>
      </c>
      <c r="G68" s="6">
        <v>0</v>
      </c>
    </row>
    <row r="69" spans="1:7" x14ac:dyDescent="0.3">
      <c r="A69" s="32" t="s">
        <v>45</v>
      </c>
      <c r="B69" s="32" t="s">
        <v>30</v>
      </c>
      <c r="C69" s="20" t="s">
        <v>146</v>
      </c>
      <c r="D69" s="34">
        <v>18000</v>
      </c>
      <c r="E69" s="34">
        <v>18000</v>
      </c>
      <c r="F69" s="34">
        <v>18153</v>
      </c>
      <c r="G69" s="34">
        <v>100.85</v>
      </c>
    </row>
    <row r="70" spans="1:7" x14ac:dyDescent="0.3">
      <c r="A70" s="32" t="s">
        <v>300</v>
      </c>
      <c r="B70" s="32" t="s">
        <v>262</v>
      </c>
      <c r="C70" s="44" t="s">
        <v>263</v>
      </c>
      <c r="D70" s="34">
        <v>0</v>
      </c>
      <c r="E70" s="34">
        <v>0</v>
      </c>
      <c r="F70" s="34">
        <v>0</v>
      </c>
      <c r="G70" s="34">
        <v>0</v>
      </c>
    </row>
    <row r="71" spans="1:7" ht="28.8" x14ac:dyDescent="0.3">
      <c r="A71" s="13" t="s">
        <v>300</v>
      </c>
      <c r="B71" s="13"/>
      <c r="C71" s="14" t="s">
        <v>158</v>
      </c>
      <c r="D71" s="6">
        <f>SUM(D69:D70)</f>
        <v>18000</v>
      </c>
      <c r="E71" s="6">
        <f>SUM(E69:E70)</f>
        <v>18000</v>
      </c>
      <c r="F71" s="6">
        <f>SUM(F69:F70)</f>
        <v>18153</v>
      </c>
      <c r="G71" s="6">
        <v>100.85</v>
      </c>
    </row>
    <row r="72" spans="1:7" x14ac:dyDescent="0.3">
      <c r="A72" s="13" t="s">
        <v>270</v>
      </c>
      <c r="B72" s="13" t="s">
        <v>262</v>
      </c>
      <c r="C72" s="31" t="s">
        <v>271</v>
      </c>
      <c r="D72" s="6">
        <v>0</v>
      </c>
      <c r="E72" s="6">
        <v>0</v>
      </c>
      <c r="F72" s="6">
        <v>3777.84</v>
      </c>
      <c r="G72" s="6">
        <v>0</v>
      </c>
    </row>
    <row r="73" spans="1:7" ht="14.4" customHeight="1" x14ac:dyDescent="0.3">
      <c r="A73" s="32" t="s">
        <v>48</v>
      </c>
      <c r="B73" s="32" t="s">
        <v>30</v>
      </c>
      <c r="C73" s="33" t="s">
        <v>146</v>
      </c>
      <c r="D73" s="34">
        <v>1000</v>
      </c>
      <c r="E73" s="34">
        <v>1000</v>
      </c>
      <c r="F73" s="34">
        <v>905</v>
      </c>
      <c r="G73" s="34">
        <v>90.5</v>
      </c>
    </row>
    <row r="74" spans="1:7" ht="14.4" customHeight="1" x14ac:dyDescent="0.3">
      <c r="A74" s="32" t="s">
        <v>48</v>
      </c>
      <c r="B74" s="32" t="s">
        <v>30</v>
      </c>
      <c r="C74" s="33" t="s">
        <v>147</v>
      </c>
      <c r="D74" s="34">
        <v>0</v>
      </c>
      <c r="E74" s="34">
        <v>0</v>
      </c>
      <c r="F74" s="34">
        <v>12</v>
      </c>
      <c r="G74" s="34">
        <v>0</v>
      </c>
    </row>
    <row r="75" spans="1:7" x14ac:dyDescent="0.3">
      <c r="A75" s="32" t="s">
        <v>272</v>
      </c>
      <c r="B75" s="32" t="s">
        <v>262</v>
      </c>
      <c r="C75" s="33" t="s">
        <v>263</v>
      </c>
      <c r="D75" s="34">
        <v>7000</v>
      </c>
      <c r="E75" s="34">
        <v>7000</v>
      </c>
      <c r="F75" s="34">
        <v>2463</v>
      </c>
      <c r="G75" s="34">
        <v>35.19</v>
      </c>
    </row>
    <row r="76" spans="1:7" x14ac:dyDescent="0.3">
      <c r="A76" s="32" t="s">
        <v>272</v>
      </c>
      <c r="B76" s="32" t="s">
        <v>310</v>
      </c>
      <c r="C76" s="33" t="s">
        <v>267</v>
      </c>
      <c r="D76" s="34">
        <v>0</v>
      </c>
      <c r="E76" s="34">
        <v>0</v>
      </c>
      <c r="F76" s="34">
        <v>0</v>
      </c>
      <c r="G76" s="34">
        <v>0</v>
      </c>
    </row>
    <row r="77" spans="1:7" x14ac:dyDescent="0.3">
      <c r="A77" s="32" t="s">
        <v>272</v>
      </c>
      <c r="B77" s="32" t="s">
        <v>311</v>
      </c>
      <c r="C77" s="33" t="s">
        <v>337</v>
      </c>
      <c r="D77" s="34">
        <v>0</v>
      </c>
      <c r="E77" s="34">
        <v>0</v>
      </c>
      <c r="F77" s="34">
        <v>0</v>
      </c>
      <c r="G77" s="34">
        <v>0</v>
      </c>
    </row>
    <row r="78" spans="1:7" x14ac:dyDescent="0.3">
      <c r="A78" s="13" t="s">
        <v>272</v>
      </c>
      <c r="B78" s="13"/>
      <c r="C78" s="14" t="s">
        <v>240</v>
      </c>
      <c r="D78" s="6">
        <f>SUM(D73:D77)</f>
        <v>8000</v>
      </c>
      <c r="E78" s="6">
        <f>SUM(E73:E77)</f>
        <v>8000</v>
      </c>
      <c r="F78" s="6">
        <f>SUM(F73:F77)</f>
        <v>3380</v>
      </c>
      <c r="G78" s="6">
        <v>42.25</v>
      </c>
    </row>
    <row r="79" spans="1:7" ht="28.8" x14ac:dyDescent="0.3">
      <c r="A79" s="13" t="s">
        <v>49</v>
      </c>
      <c r="B79" s="13" t="s">
        <v>50</v>
      </c>
      <c r="C79" s="14" t="s">
        <v>159</v>
      </c>
      <c r="D79" s="6">
        <v>2000</v>
      </c>
      <c r="E79" s="6">
        <v>2000</v>
      </c>
      <c r="F79" s="6">
        <v>1202.6500000000001</v>
      </c>
      <c r="G79" s="6">
        <v>60.13</v>
      </c>
    </row>
    <row r="80" spans="1:7" x14ac:dyDescent="0.3">
      <c r="A80" s="13" t="s">
        <v>321</v>
      </c>
      <c r="B80" s="13" t="s">
        <v>322</v>
      </c>
      <c r="C80" s="14" t="s">
        <v>323</v>
      </c>
      <c r="D80" s="6">
        <v>0</v>
      </c>
      <c r="E80" s="6">
        <v>0</v>
      </c>
      <c r="F80" s="6">
        <v>4304</v>
      </c>
      <c r="G80" s="6">
        <v>0</v>
      </c>
    </row>
    <row r="81" spans="1:7" x14ac:dyDescent="0.3">
      <c r="A81" s="13" t="s">
        <v>305</v>
      </c>
      <c r="B81" s="13" t="s">
        <v>23</v>
      </c>
      <c r="C81" s="14" t="s">
        <v>141</v>
      </c>
      <c r="D81" s="6">
        <v>0</v>
      </c>
      <c r="E81" s="6">
        <v>12652186.960000001</v>
      </c>
      <c r="F81" s="6">
        <v>12652186.960000001</v>
      </c>
      <c r="G81" s="6">
        <v>100</v>
      </c>
    </row>
    <row r="82" spans="1:7" ht="28.8" x14ac:dyDescent="0.3">
      <c r="A82" s="13" t="s">
        <v>395</v>
      </c>
      <c r="B82" s="13" t="s">
        <v>396</v>
      </c>
      <c r="C82" s="14" t="s">
        <v>397</v>
      </c>
      <c r="D82" s="6">
        <v>0</v>
      </c>
      <c r="E82" s="6">
        <v>556011</v>
      </c>
      <c r="F82" s="6">
        <v>556011</v>
      </c>
      <c r="G82" s="6">
        <v>100</v>
      </c>
    </row>
    <row r="83" spans="1:7" x14ac:dyDescent="0.3">
      <c r="A83" s="13" t="s">
        <v>349</v>
      </c>
      <c r="B83" s="13" t="s">
        <v>310</v>
      </c>
      <c r="C83" s="14" t="s">
        <v>267</v>
      </c>
      <c r="D83" s="6">
        <v>0</v>
      </c>
      <c r="E83" s="6">
        <v>0</v>
      </c>
      <c r="F83" s="6">
        <v>491</v>
      </c>
      <c r="G83" s="6">
        <v>0</v>
      </c>
    </row>
    <row r="84" spans="1:7" ht="15.6" x14ac:dyDescent="0.3">
      <c r="A84" s="68" t="s">
        <v>163</v>
      </c>
      <c r="B84" s="68"/>
      <c r="C84" s="68"/>
      <c r="D84" s="52">
        <f>D11+D12+D13+D14+D15+D16+D17+D18+D19+D20+D21+D22+D23+D24+D25+D26+D27+D28+D29+D30+D31+D34+D39+D42+D46+D51+D52+D59+D64+D65+D68+D71+D72+D78+D79+D80+D81+D82+D83</f>
        <v>25912000</v>
      </c>
      <c r="E84" s="52">
        <f>E11+E12+E13+E14+E15+E16+E17+E18+E19+E20+E21+E22+E23+E24+E25+E26+E27+E28+E29+E30+E31+E34+E39+E42+E46+E51+E52+E59+E64+E65+E68+E71+E72+E78+E79+E80+E81+E82+E83</f>
        <v>42646830.960000001</v>
      </c>
      <c r="F84" s="52">
        <f>F11+F12+F13+F14+F15+F16+F17+F18+F19+F20+F21+F22+F23+F24+F25+F26+F27+F28+F29+F30+F31+F34+F39+F42+F46+F51+F52+F59+F64+F65+F68+F71+F72+F78+F79+F80+F81+F82+F83</f>
        <v>39239667.979999997</v>
      </c>
      <c r="G84" s="52">
        <v>92.01</v>
      </c>
    </row>
    <row r="85" spans="1:7" ht="15.6" x14ac:dyDescent="0.3">
      <c r="A85" s="69" t="s">
        <v>356</v>
      </c>
      <c r="B85" s="69"/>
      <c r="C85" s="69"/>
      <c r="D85" s="15">
        <v>25912000</v>
      </c>
      <c r="E85" s="15">
        <f>E84-E81</f>
        <v>29994644</v>
      </c>
      <c r="F85" s="15">
        <f>F84-F81</f>
        <v>26587481.019999996</v>
      </c>
      <c r="G85" s="15">
        <v>88.64</v>
      </c>
    </row>
    <row r="86" spans="1:7" x14ac:dyDescent="0.3">
      <c r="A86" s="70"/>
      <c r="B86" s="70"/>
      <c r="C86" s="70"/>
      <c r="D86" s="70"/>
      <c r="E86" s="70"/>
      <c r="F86" s="70"/>
      <c r="G86" s="70"/>
    </row>
    <row r="87" spans="1:7" x14ac:dyDescent="0.3">
      <c r="A87" s="62"/>
      <c r="B87" s="62"/>
      <c r="C87" s="62"/>
      <c r="D87" s="62"/>
      <c r="E87" s="62"/>
      <c r="F87" s="62"/>
      <c r="G87" s="62"/>
    </row>
    <row r="88" spans="1:7" x14ac:dyDescent="0.3">
      <c r="A88" s="62"/>
      <c r="B88" s="62"/>
      <c r="C88" s="62"/>
      <c r="D88" s="62"/>
      <c r="E88" s="62"/>
      <c r="F88" s="62"/>
      <c r="G88" s="62"/>
    </row>
    <row r="89" spans="1:7" x14ac:dyDescent="0.3">
      <c r="A89" s="62"/>
      <c r="B89" s="62"/>
      <c r="C89" s="62"/>
      <c r="D89" s="62"/>
      <c r="E89" s="62"/>
      <c r="F89" s="62"/>
      <c r="G89" s="62"/>
    </row>
    <row r="90" spans="1:7" x14ac:dyDescent="0.3">
      <c r="A90" s="62"/>
      <c r="B90" s="62"/>
      <c r="C90" s="62"/>
      <c r="D90" s="62"/>
      <c r="E90" s="62"/>
      <c r="F90" s="62"/>
      <c r="G90" s="62"/>
    </row>
    <row r="91" spans="1:7" x14ac:dyDescent="0.3">
      <c r="A91" s="62"/>
      <c r="B91" s="62"/>
      <c r="C91" s="62"/>
      <c r="D91" s="62"/>
      <c r="E91" s="62"/>
      <c r="F91" s="62"/>
      <c r="G91" s="62"/>
    </row>
    <row r="92" spans="1:7" x14ac:dyDescent="0.3">
      <c r="A92" s="62"/>
      <c r="B92" s="62"/>
      <c r="C92" s="62"/>
      <c r="D92" s="62"/>
      <c r="E92" s="62"/>
      <c r="F92" s="62"/>
      <c r="G92" s="62"/>
    </row>
    <row r="93" spans="1:7" x14ac:dyDescent="0.3">
      <c r="A93" s="62"/>
      <c r="B93" s="62"/>
      <c r="C93" s="62"/>
      <c r="D93" s="62"/>
      <c r="E93" s="62"/>
      <c r="F93" s="62"/>
      <c r="G93" s="47" t="s">
        <v>248</v>
      </c>
    </row>
    <row r="94" spans="1:7" x14ac:dyDescent="0.3">
      <c r="A94" t="s">
        <v>51</v>
      </c>
      <c r="C94"/>
      <c r="D94" s="3"/>
    </row>
    <row r="95" spans="1:7" x14ac:dyDescent="0.3">
      <c r="A95" t="s">
        <v>413</v>
      </c>
      <c r="C95"/>
      <c r="D95" s="3"/>
    </row>
    <row r="96" spans="1:7" x14ac:dyDescent="0.3">
      <c r="A96" s="8" t="s">
        <v>1</v>
      </c>
      <c r="B96" s="8" t="s">
        <v>2</v>
      </c>
      <c r="C96" s="9" t="s">
        <v>3</v>
      </c>
      <c r="D96" s="10" t="s">
        <v>123</v>
      </c>
      <c r="E96" s="5" t="s">
        <v>124</v>
      </c>
      <c r="F96" s="11" t="s">
        <v>160</v>
      </c>
      <c r="G96" s="5" t="s">
        <v>161</v>
      </c>
    </row>
    <row r="97" spans="1:7" x14ac:dyDescent="0.3">
      <c r="A97" s="12"/>
      <c r="B97" s="12"/>
      <c r="C97" s="9"/>
      <c r="D97" s="5" t="s">
        <v>162</v>
      </c>
      <c r="E97" s="5" t="s">
        <v>162</v>
      </c>
      <c r="F97" s="5" t="s">
        <v>162</v>
      </c>
      <c r="G97" s="5" t="s">
        <v>4</v>
      </c>
    </row>
    <row r="98" spans="1:7" x14ac:dyDescent="0.3">
      <c r="A98" s="1" t="s">
        <v>273</v>
      </c>
      <c r="B98" s="1" t="s">
        <v>274</v>
      </c>
      <c r="C98" s="3" t="s">
        <v>275</v>
      </c>
      <c r="D98" s="2">
        <v>0</v>
      </c>
      <c r="E98" s="2">
        <v>16637</v>
      </c>
      <c r="F98" s="2">
        <v>16637</v>
      </c>
      <c r="G98" s="2">
        <v>100</v>
      </c>
    </row>
    <row r="99" spans="1:7" x14ac:dyDescent="0.3">
      <c r="A99" s="1" t="s">
        <v>47</v>
      </c>
      <c r="B99" s="1" t="s">
        <v>53</v>
      </c>
      <c r="C99" s="3" t="s">
        <v>165</v>
      </c>
      <c r="D99" s="2">
        <v>170000</v>
      </c>
      <c r="E99" s="2">
        <v>153363</v>
      </c>
      <c r="F99" s="2">
        <v>15845.7</v>
      </c>
      <c r="G99" s="2">
        <v>10.33</v>
      </c>
    </row>
    <row r="100" spans="1:7" x14ac:dyDescent="0.3">
      <c r="A100" s="1" t="s">
        <v>47</v>
      </c>
      <c r="B100" s="1" t="s">
        <v>54</v>
      </c>
      <c r="C100" s="3" t="s">
        <v>166</v>
      </c>
      <c r="D100" s="2">
        <v>70000</v>
      </c>
      <c r="E100" s="2">
        <v>70000</v>
      </c>
      <c r="F100" s="2">
        <v>45492.160000000003</v>
      </c>
      <c r="G100" s="2">
        <v>64.989999999999995</v>
      </c>
    </row>
    <row r="101" spans="1:7" x14ac:dyDescent="0.3">
      <c r="A101" s="1" t="s">
        <v>47</v>
      </c>
      <c r="B101" s="1" t="s">
        <v>55</v>
      </c>
      <c r="C101" s="3" t="s">
        <v>167</v>
      </c>
      <c r="D101" s="2">
        <v>88800</v>
      </c>
      <c r="E101" s="2">
        <v>88800</v>
      </c>
      <c r="F101" s="2">
        <v>83310</v>
      </c>
      <c r="G101" s="2">
        <v>93.82</v>
      </c>
    </row>
    <row r="102" spans="1:7" x14ac:dyDescent="0.3">
      <c r="A102" s="1" t="s">
        <v>47</v>
      </c>
      <c r="B102" s="1" t="s">
        <v>56</v>
      </c>
      <c r="C102" s="3" t="s">
        <v>168</v>
      </c>
      <c r="D102" s="2">
        <v>20000</v>
      </c>
      <c r="E102" s="2">
        <v>20000</v>
      </c>
      <c r="F102" s="2">
        <v>0</v>
      </c>
      <c r="G102" s="2">
        <v>0</v>
      </c>
    </row>
    <row r="103" spans="1:7" x14ac:dyDescent="0.3">
      <c r="A103" s="1" t="s">
        <v>47</v>
      </c>
      <c r="B103" s="1" t="s">
        <v>57</v>
      </c>
      <c r="C103" s="3" t="s">
        <v>170</v>
      </c>
      <c r="D103" s="2">
        <v>100000</v>
      </c>
      <c r="E103" s="2">
        <v>100000</v>
      </c>
      <c r="F103" s="2">
        <v>3150</v>
      </c>
      <c r="G103" s="2">
        <v>3.15</v>
      </c>
    </row>
    <row r="104" spans="1:7" x14ac:dyDescent="0.3">
      <c r="A104" s="1" t="s">
        <v>47</v>
      </c>
      <c r="B104" s="1" t="s">
        <v>296</v>
      </c>
      <c r="C104" s="3" t="s">
        <v>297</v>
      </c>
      <c r="D104" s="2">
        <v>1100000</v>
      </c>
      <c r="E104" s="2">
        <v>1597000</v>
      </c>
      <c r="F104" s="2">
        <v>1594619.46</v>
      </c>
      <c r="G104" s="2">
        <v>99.85</v>
      </c>
    </row>
    <row r="105" spans="1:7" x14ac:dyDescent="0.3">
      <c r="A105" s="13" t="s">
        <v>47</v>
      </c>
      <c r="B105" s="13" t="s">
        <v>26</v>
      </c>
      <c r="C105" s="14" t="s">
        <v>172</v>
      </c>
      <c r="D105" s="6">
        <f>SUM(D98:D104)</f>
        <v>1548800</v>
      </c>
      <c r="E105" s="6">
        <f>SUM(E98:E104)</f>
        <v>2045800</v>
      </c>
      <c r="F105" s="6">
        <f>SUM(F98:F104)</f>
        <v>1759054.3199999998</v>
      </c>
      <c r="G105" s="6">
        <v>85.98</v>
      </c>
    </row>
    <row r="106" spans="1:7" x14ac:dyDescent="0.3">
      <c r="A106" s="1" t="s">
        <v>59</v>
      </c>
      <c r="B106" s="1" t="s">
        <v>53</v>
      </c>
      <c r="C106" s="3" t="s">
        <v>165</v>
      </c>
      <c r="D106" s="2">
        <v>20000</v>
      </c>
      <c r="E106" s="2">
        <v>20000</v>
      </c>
      <c r="F106" s="2">
        <v>0</v>
      </c>
      <c r="G106" s="2">
        <v>0</v>
      </c>
    </row>
    <row r="107" spans="1:7" x14ac:dyDescent="0.3">
      <c r="A107" s="1" t="s">
        <v>59</v>
      </c>
      <c r="B107" s="1" t="s">
        <v>56</v>
      </c>
      <c r="C107" s="3" t="s">
        <v>168</v>
      </c>
      <c r="D107" s="2">
        <v>30000</v>
      </c>
      <c r="E107" s="2">
        <v>30000</v>
      </c>
      <c r="F107" s="2">
        <v>0</v>
      </c>
      <c r="G107" s="2">
        <v>0</v>
      </c>
    </row>
    <row r="108" spans="1:7" x14ac:dyDescent="0.3">
      <c r="A108" s="1" t="s">
        <v>59</v>
      </c>
      <c r="B108" s="1" t="s">
        <v>57</v>
      </c>
      <c r="C108" s="3" t="s">
        <v>169</v>
      </c>
      <c r="D108" s="2">
        <v>30000</v>
      </c>
      <c r="E108" s="2">
        <v>30000</v>
      </c>
      <c r="F108" s="2">
        <v>0</v>
      </c>
      <c r="G108" s="2">
        <v>0</v>
      </c>
    </row>
    <row r="109" spans="1:7" x14ac:dyDescent="0.3">
      <c r="A109" s="1" t="s">
        <v>59</v>
      </c>
      <c r="B109" s="1" t="s">
        <v>296</v>
      </c>
      <c r="C109" s="3" t="s">
        <v>181</v>
      </c>
      <c r="D109" s="2">
        <v>1100000</v>
      </c>
      <c r="E109" s="2">
        <v>1214950</v>
      </c>
      <c r="F109" s="2">
        <v>800981</v>
      </c>
      <c r="G109" s="2">
        <v>65.930000000000007</v>
      </c>
    </row>
    <row r="110" spans="1:7" x14ac:dyDescent="0.3">
      <c r="A110" s="13" t="s">
        <v>59</v>
      </c>
      <c r="B110" s="13" t="s">
        <v>26</v>
      </c>
      <c r="C110" s="14" t="s">
        <v>174</v>
      </c>
      <c r="D110" s="6">
        <f>SUM(D106:D109)</f>
        <v>1180000</v>
      </c>
      <c r="E110" s="6">
        <f>SUM(E106:E109)</f>
        <v>1294950</v>
      </c>
      <c r="F110" s="6">
        <f>SUM(F106:F109)</f>
        <v>800981</v>
      </c>
      <c r="G110" s="6">
        <v>61.85</v>
      </c>
    </row>
    <row r="111" spans="1:7" x14ac:dyDescent="0.3">
      <c r="A111" s="13" t="s">
        <v>61</v>
      </c>
      <c r="B111" s="13" t="s">
        <v>62</v>
      </c>
      <c r="C111" s="14" t="s">
        <v>175</v>
      </c>
      <c r="D111" s="6">
        <v>430000</v>
      </c>
      <c r="E111" s="6">
        <v>430000</v>
      </c>
      <c r="F111" s="6">
        <v>273249</v>
      </c>
      <c r="G111" s="6">
        <v>63.55</v>
      </c>
    </row>
    <row r="112" spans="1:7" x14ac:dyDescent="0.3">
      <c r="A112" s="19" t="s">
        <v>63</v>
      </c>
      <c r="B112" s="19" t="s">
        <v>57</v>
      </c>
      <c r="C112" s="20" t="s">
        <v>169</v>
      </c>
      <c r="D112" s="21">
        <v>30000</v>
      </c>
      <c r="E112" s="21">
        <v>30000</v>
      </c>
      <c r="F112" s="21">
        <v>3484.8</v>
      </c>
      <c r="G112" s="21">
        <v>11.62</v>
      </c>
    </row>
    <row r="113" spans="1:7" x14ac:dyDescent="0.3">
      <c r="A113" s="19" t="s">
        <v>63</v>
      </c>
      <c r="B113" s="19" t="s">
        <v>64</v>
      </c>
      <c r="C113" s="20" t="s">
        <v>176</v>
      </c>
      <c r="D113" s="21">
        <v>10000</v>
      </c>
      <c r="E113" s="21">
        <v>10000</v>
      </c>
      <c r="F113" s="21">
        <v>9396</v>
      </c>
      <c r="G113" s="21">
        <v>93.96</v>
      </c>
    </row>
    <row r="114" spans="1:7" x14ac:dyDescent="0.3">
      <c r="A114" s="13" t="s">
        <v>63</v>
      </c>
      <c r="B114" s="13" t="s">
        <v>26</v>
      </c>
      <c r="C114" s="14" t="s">
        <v>177</v>
      </c>
      <c r="D114" s="6">
        <f>SUM(D112:D113)</f>
        <v>40000</v>
      </c>
      <c r="E114" s="6">
        <f>SUM(E112:E113)</f>
        <v>40000</v>
      </c>
      <c r="F114" s="6">
        <f>SUM(F112:F113)</f>
        <v>12880.8</v>
      </c>
      <c r="G114" s="6">
        <v>32.200000000000003</v>
      </c>
    </row>
    <row r="115" spans="1:7" x14ac:dyDescent="0.3">
      <c r="A115" s="19" t="s">
        <v>65</v>
      </c>
      <c r="B115" s="19" t="s">
        <v>66</v>
      </c>
      <c r="C115" s="20" t="s">
        <v>178</v>
      </c>
      <c r="D115" s="21">
        <v>2000</v>
      </c>
      <c r="E115" s="21">
        <v>0</v>
      </c>
      <c r="F115" s="21">
        <v>0</v>
      </c>
      <c r="G115" s="21">
        <v>0</v>
      </c>
    </row>
    <row r="116" spans="1:7" x14ac:dyDescent="0.3">
      <c r="A116" s="19" t="s">
        <v>65</v>
      </c>
      <c r="B116" s="19" t="s">
        <v>57</v>
      </c>
      <c r="C116" s="20" t="s">
        <v>169</v>
      </c>
      <c r="D116" s="21">
        <v>20000</v>
      </c>
      <c r="E116" s="21">
        <v>22000</v>
      </c>
      <c r="F116" s="21">
        <v>21972.39</v>
      </c>
      <c r="G116" s="21">
        <v>99.87</v>
      </c>
    </row>
    <row r="117" spans="1:7" x14ac:dyDescent="0.3">
      <c r="A117" s="13" t="s">
        <v>65</v>
      </c>
      <c r="B117" s="13" t="s">
        <v>26</v>
      </c>
      <c r="C117" s="14" t="s">
        <v>179</v>
      </c>
      <c r="D117" s="6">
        <f>SUM(D115:D116)</f>
        <v>22000</v>
      </c>
      <c r="E117" s="6">
        <f>SUM(E115:E116)</f>
        <v>22000</v>
      </c>
      <c r="F117" s="6">
        <f>SUM(F115:F116)</f>
        <v>21972.39</v>
      </c>
      <c r="G117" s="6">
        <v>99.87</v>
      </c>
    </row>
    <row r="118" spans="1:7" x14ac:dyDescent="0.3">
      <c r="A118" s="32" t="s">
        <v>67</v>
      </c>
      <c r="B118" s="32" t="s">
        <v>283</v>
      </c>
      <c r="C118" s="44" t="s">
        <v>165</v>
      </c>
      <c r="D118" s="34">
        <v>0</v>
      </c>
      <c r="E118" s="34">
        <v>0</v>
      </c>
      <c r="F118" s="34">
        <v>0</v>
      </c>
      <c r="G118" s="34">
        <v>0</v>
      </c>
    </row>
    <row r="119" spans="1:7" x14ac:dyDescent="0.3">
      <c r="A119" s="32" t="s">
        <v>67</v>
      </c>
      <c r="B119" s="32" t="s">
        <v>57</v>
      </c>
      <c r="C119" s="44" t="s">
        <v>169</v>
      </c>
      <c r="D119" s="34">
        <v>400000</v>
      </c>
      <c r="E119" s="34">
        <v>642000</v>
      </c>
      <c r="F119" s="34">
        <v>558087.4</v>
      </c>
      <c r="G119" s="34">
        <v>86.93</v>
      </c>
    </row>
    <row r="120" spans="1:7" x14ac:dyDescent="0.3">
      <c r="A120" s="13" t="s">
        <v>67</v>
      </c>
      <c r="B120" s="13"/>
      <c r="C120" s="49" t="s">
        <v>329</v>
      </c>
      <c r="D120" s="6">
        <f>SUM(D118:D119)</f>
        <v>400000</v>
      </c>
      <c r="E120" s="6">
        <f>SUM(E118:E119)</f>
        <v>642000</v>
      </c>
      <c r="F120" s="6">
        <f>SUM(F118:F119)</f>
        <v>558087.4</v>
      </c>
      <c r="G120" s="6">
        <v>86.93</v>
      </c>
    </row>
    <row r="121" spans="1:7" x14ac:dyDescent="0.3">
      <c r="A121" s="1" t="s">
        <v>42</v>
      </c>
      <c r="B121" s="1" t="s">
        <v>57</v>
      </c>
      <c r="C121" s="3" t="s">
        <v>169</v>
      </c>
      <c r="D121" s="2">
        <v>50000</v>
      </c>
      <c r="E121" s="2">
        <v>50000</v>
      </c>
      <c r="F121" s="2">
        <v>0</v>
      </c>
      <c r="G121" s="2">
        <v>0</v>
      </c>
    </row>
    <row r="122" spans="1:7" x14ac:dyDescent="0.3">
      <c r="A122" s="1" t="s">
        <v>42</v>
      </c>
      <c r="B122" s="1" t="s">
        <v>68</v>
      </c>
      <c r="C122" s="3" t="s">
        <v>180</v>
      </c>
      <c r="D122" s="2">
        <v>654000</v>
      </c>
      <c r="E122" s="2">
        <v>660000</v>
      </c>
      <c r="F122" s="2">
        <v>496500</v>
      </c>
      <c r="G122" s="2">
        <v>75.23</v>
      </c>
    </row>
    <row r="123" spans="1:7" x14ac:dyDescent="0.3">
      <c r="A123" s="1" t="s">
        <v>336</v>
      </c>
      <c r="B123" s="1" t="s">
        <v>296</v>
      </c>
      <c r="C123" s="3" t="s">
        <v>297</v>
      </c>
      <c r="D123" s="2">
        <v>530000</v>
      </c>
      <c r="E123" s="2">
        <v>970000</v>
      </c>
      <c r="F123" s="2">
        <v>536956.5</v>
      </c>
      <c r="G123" s="2">
        <v>55.36</v>
      </c>
    </row>
    <row r="124" spans="1:7" x14ac:dyDescent="0.3">
      <c r="A124" s="13" t="s">
        <v>42</v>
      </c>
      <c r="B124" s="13" t="s">
        <v>26</v>
      </c>
      <c r="C124" s="14" t="s">
        <v>182</v>
      </c>
      <c r="D124" s="6">
        <f>SUM(D121:D123)</f>
        <v>1234000</v>
      </c>
      <c r="E124" s="6">
        <f>SUM(E121:E123)</f>
        <v>1680000</v>
      </c>
      <c r="F124" s="6">
        <f>SUM(F121:F123)</f>
        <v>1033456.5</v>
      </c>
      <c r="G124" s="6">
        <v>61.52</v>
      </c>
    </row>
    <row r="125" spans="1:7" x14ac:dyDescent="0.3">
      <c r="A125" s="19" t="s">
        <v>70</v>
      </c>
      <c r="B125" s="19" t="s">
        <v>71</v>
      </c>
      <c r="C125" s="20" t="s">
        <v>183</v>
      </c>
      <c r="D125" s="21">
        <v>250</v>
      </c>
      <c r="E125" s="21">
        <v>800</v>
      </c>
      <c r="F125" s="21">
        <v>556.48</v>
      </c>
      <c r="G125" s="21">
        <v>69.56</v>
      </c>
    </row>
    <row r="126" spans="1:7" x14ac:dyDescent="0.3">
      <c r="A126" s="19" t="s">
        <v>311</v>
      </c>
      <c r="B126" s="19" t="s">
        <v>398</v>
      </c>
      <c r="C126" s="20" t="s">
        <v>168</v>
      </c>
      <c r="D126" s="21">
        <v>0</v>
      </c>
      <c r="E126" s="21">
        <v>1100</v>
      </c>
      <c r="F126" s="21">
        <v>1089</v>
      </c>
      <c r="G126" s="21">
        <v>99</v>
      </c>
    </row>
    <row r="127" spans="1:7" x14ac:dyDescent="0.3">
      <c r="A127" s="1" t="s">
        <v>70</v>
      </c>
      <c r="B127" s="1" t="s">
        <v>57</v>
      </c>
      <c r="C127" s="3" t="s">
        <v>169</v>
      </c>
      <c r="D127" s="2">
        <v>100000</v>
      </c>
      <c r="E127" s="2">
        <v>98350</v>
      </c>
      <c r="F127" s="2">
        <v>7877.5</v>
      </c>
      <c r="G127" s="2">
        <v>8.01</v>
      </c>
    </row>
    <row r="128" spans="1:7" x14ac:dyDescent="0.3">
      <c r="A128" s="1" t="s">
        <v>70</v>
      </c>
      <c r="B128" s="1" t="s">
        <v>72</v>
      </c>
      <c r="C128" s="3" t="s">
        <v>184</v>
      </c>
      <c r="D128" s="2">
        <v>120000</v>
      </c>
      <c r="E128" s="2">
        <v>120000</v>
      </c>
      <c r="F128" s="2">
        <v>75000</v>
      </c>
      <c r="G128" s="2">
        <v>62.5</v>
      </c>
    </row>
    <row r="129" spans="1:7" x14ac:dyDescent="0.3">
      <c r="A129" s="1" t="s">
        <v>70</v>
      </c>
      <c r="B129" s="1" t="s">
        <v>68</v>
      </c>
      <c r="C129" s="3" t="s">
        <v>422</v>
      </c>
      <c r="D129" s="2">
        <v>1956000</v>
      </c>
      <c r="E129" s="2">
        <v>1956000</v>
      </c>
      <c r="F129" s="2">
        <v>1529500</v>
      </c>
      <c r="G129" s="2">
        <v>78.2</v>
      </c>
    </row>
    <row r="130" spans="1:7" x14ac:dyDescent="0.3">
      <c r="A130" s="1" t="s">
        <v>311</v>
      </c>
      <c r="B130" s="1" t="s">
        <v>421</v>
      </c>
      <c r="C130" s="3" t="s">
        <v>423</v>
      </c>
      <c r="D130" s="2">
        <v>0</v>
      </c>
      <c r="E130" s="2">
        <v>30000</v>
      </c>
      <c r="F130" s="2">
        <v>30000</v>
      </c>
      <c r="G130" s="2">
        <v>100</v>
      </c>
    </row>
    <row r="131" spans="1:7" x14ac:dyDescent="0.3">
      <c r="A131" s="13" t="s">
        <v>70</v>
      </c>
      <c r="B131" s="13" t="s">
        <v>26</v>
      </c>
      <c r="C131" s="14" t="s">
        <v>185</v>
      </c>
      <c r="D131" s="6">
        <f>SUM(D125:D130)</f>
        <v>2176250</v>
      </c>
      <c r="E131" s="6">
        <f>SUM(E125:E130)</f>
        <v>2206250</v>
      </c>
      <c r="F131" s="6">
        <f>SUM(F125:F130)</f>
        <v>1644022.98</v>
      </c>
      <c r="G131" s="6">
        <v>74.52</v>
      </c>
    </row>
    <row r="132" spans="1:7" x14ac:dyDescent="0.3">
      <c r="A132" s="1" t="s">
        <v>29</v>
      </c>
      <c r="B132" s="1" t="s">
        <v>73</v>
      </c>
      <c r="C132" s="3" t="s">
        <v>188</v>
      </c>
      <c r="D132" s="2">
        <v>360000</v>
      </c>
      <c r="E132" s="2">
        <v>360000</v>
      </c>
      <c r="F132" s="2">
        <v>255893</v>
      </c>
      <c r="G132" s="2">
        <v>71.08</v>
      </c>
    </row>
    <row r="133" spans="1:7" x14ac:dyDescent="0.3">
      <c r="A133" s="1" t="s">
        <v>29</v>
      </c>
      <c r="B133" s="1" t="s">
        <v>74</v>
      </c>
      <c r="C133" s="3" t="s">
        <v>187</v>
      </c>
      <c r="D133" s="2">
        <v>95000</v>
      </c>
      <c r="E133" s="2">
        <v>95000</v>
      </c>
      <c r="F133" s="2">
        <v>63973.25</v>
      </c>
      <c r="G133" s="2">
        <v>67.34</v>
      </c>
    </row>
    <row r="134" spans="1:7" x14ac:dyDescent="0.3">
      <c r="A134" s="1" t="s">
        <v>29</v>
      </c>
      <c r="B134" s="1" t="s">
        <v>75</v>
      </c>
      <c r="C134" s="3" t="s">
        <v>186</v>
      </c>
      <c r="D134" s="2">
        <v>34000</v>
      </c>
      <c r="E134" s="2">
        <v>34000</v>
      </c>
      <c r="F134" s="2">
        <v>23031</v>
      </c>
      <c r="G134" s="2">
        <v>67.739999999999995</v>
      </c>
    </row>
    <row r="135" spans="1:7" x14ac:dyDescent="0.3">
      <c r="A135" s="1" t="s">
        <v>29</v>
      </c>
      <c r="B135" s="1" t="s">
        <v>76</v>
      </c>
      <c r="C135" s="3" t="s">
        <v>189</v>
      </c>
      <c r="D135" s="2">
        <v>2000</v>
      </c>
      <c r="E135" s="2">
        <v>2000</v>
      </c>
      <c r="F135" s="2">
        <v>1081.3</v>
      </c>
      <c r="G135" s="2">
        <v>54.07</v>
      </c>
    </row>
    <row r="136" spans="1:7" x14ac:dyDescent="0.3">
      <c r="A136" s="1" t="s">
        <v>29</v>
      </c>
      <c r="B136" s="1" t="s">
        <v>77</v>
      </c>
      <c r="C136" s="3" t="s">
        <v>190</v>
      </c>
      <c r="D136" s="2">
        <v>90000</v>
      </c>
      <c r="E136" s="2">
        <v>90000</v>
      </c>
      <c r="F136" s="2">
        <v>54948</v>
      </c>
      <c r="G136" s="2">
        <v>61.05</v>
      </c>
    </row>
    <row r="137" spans="1:7" x14ac:dyDescent="0.3">
      <c r="A137" s="1" t="s">
        <v>29</v>
      </c>
      <c r="B137" s="1" t="s">
        <v>78</v>
      </c>
      <c r="C137" s="3" t="s">
        <v>191</v>
      </c>
      <c r="D137" s="2">
        <v>20000</v>
      </c>
      <c r="E137" s="2">
        <v>30000</v>
      </c>
      <c r="F137" s="2">
        <v>12153</v>
      </c>
      <c r="G137" s="2">
        <v>40.51</v>
      </c>
    </row>
    <row r="138" spans="1:7" x14ac:dyDescent="0.3">
      <c r="A138" s="1" t="s">
        <v>29</v>
      </c>
      <c r="B138" s="1" t="s">
        <v>53</v>
      </c>
      <c r="C138" s="3" t="s">
        <v>192</v>
      </c>
      <c r="D138" s="2">
        <v>20000</v>
      </c>
      <c r="E138" s="2">
        <v>16500</v>
      </c>
      <c r="F138" s="2">
        <v>15797</v>
      </c>
      <c r="G138" s="2">
        <v>95.74</v>
      </c>
    </row>
    <row r="139" spans="1:7" x14ac:dyDescent="0.3">
      <c r="A139" s="1" t="s">
        <v>29</v>
      </c>
      <c r="B139" s="1" t="s">
        <v>71</v>
      </c>
      <c r="C139" s="3" t="s">
        <v>183</v>
      </c>
      <c r="D139" s="2">
        <v>6000</v>
      </c>
      <c r="E139" s="2">
        <v>7500</v>
      </c>
      <c r="F139" s="2">
        <v>6087.54</v>
      </c>
      <c r="G139" s="2">
        <v>81.17</v>
      </c>
    </row>
    <row r="140" spans="1:7" x14ac:dyDescent="0.3">
      <c r="A140" s="1" t="s">
        <v>276</v>
      </c>
      <c r="B140" s="1" t="s">
        <v>301</v>
      </c>
      <c r="C140" s="3" t="s">
        <v>234</v>
      </c>
      <c r="D140" s="2">
        <v>0</v>
      </c>
      <c r="E140" s="2">
        <v>3190</v>
      </c>
      <c r="F140" s="2">
        <v>3190</v>
      </c>
      <c r="G140" s="2">
        <v>100</v>
      </c>
    </row>
    <row r="141" spans="1:7" x14ac:dyDescent="0.3">
      <c r="A141" s="1" t="s">
        <v>29</v>
      </c>
      <c r="B141" s="1" t="s">
        <v>56</v>
      </c>
      <c r="C141" s="3" t="s">
        <v>168</v>
      </c>
      <c r="D141" s="2">
        <v>10000</v>
      </c>
      <c r="E141" s="2">
        <v>10000</v>
      </c>
      <c r="F141" s="2">
        <v>8981.7000000000007</v>
      </c>
      <c r="G141" s="2">
        <v>89.82</v>
      </c>
    </row>
    <row r="142" spans="1:7" x14ac:dyDescent="0.3">
      <c r="A142" s="1" t="s">
        <v>29</v>
      </c>
      <c r="B142" s="1" t="s">
        <v>57</v>
      </c>
      <c r="C142" s="3" t="s">
        <v>169</v>
      </c>
      <c r="D142" s="2">
        <v>15000</v>
      </c>
      <c r="E142" s="2">
        <v>11810</v>
      </c>
      <c r="F142" s="2">
        <v>0</v>
      </c>
      <c r="G142" s="2">
        <v>0</v>
      </c>
    </row>
    <row r="143" spans="1:7" x14ac:dyDescent="0.3">
      <c r="A143" s="1"/>
      <c r="B143" s="1"/>
      <c r="G143" s="45" t="s">
        <v>249</v>
      </c>
    </row>
    <row r="144" spans="1:7" x14ac:dyDescent="0.3">
      <c r="A144" s="8" t="s">
        <v>1</v>
      </c>
      <c r="B144" s="8" t="s">
        <v>2</v>
      </c>
      <c r="C144" s="9" t="s">
        <v>3</v>
      </c>
      <c r="D144" s="10" t="s">
        <v>123</v>
      </c>
      <c r="E144" s="5" t="s">
        <v>124</v>
      </c>
      <c r="F144" s="11" t="s">
        <v>160</v>
      </c>
      <c r="G144" s="5" t="s">
        <v>161</v>
      </c>
    </row>
    <row r="145" spans="1:7" x14ac:dyDescent="0.3">
      <c r="A145" s="12"/>
      <c r="B145" s="12"/>
      <c r="C145" s="9"/>
      <c r="D145" s="5" t="s">
        <v>162</v>
      </c>
      <c r="E145" s="5" t="s">
        <v>162</v>
      </c>
      <c r="F145" s="5" t="s">
        <v>162</v>
      </c>
      <c r="G145" s="5" t="s">
        <v>4</v>
      </c>
    </row>
    <row r="146" spans="1:7" x14ac:dyDescent="0.3">
      <c r="A146" s="1" t="s">
        <v>29</v>
      </c>
      <c r="B146" s="1" t="s">
        <v>79</v>
      </c>
      <c r="C146" s="3" t="s">
        <v>193</v>
      </c>
      <c r="D146" s="2">
        <v>6000</v>
      </c>
      <c r="E146" s="2">
        <v>11000</v>
      </c>
      <c r="F146" s="2">
        <v>6353</v>
      </c>
      <c r="G146" s="2">
        <v>57.75</v>
      </c>
    </row>
    <row r="147" spans="1:7" x14ac:dyDescent="0.3">
      <c r="A147" s="1" t="s">
        <v>29</v>
      </c>
      <c r="B147" s="1" t="s">
        <v>312</v>
      </c>
      <c r="C147" s="3" t="s">
        <v>324</v>
      </c>
      <c r="D147" s="2">
        <v>1000</v>
      </c>
      <c r="E147" s="2">
        <v>3000</v>
      </c>
      <c r="F147" s="2">
        <v>2304</v>
      </c>
      <c r="G147" s="2">
        <v>76.8</v>
      </c>
    </row>
    <row r="148" spans="1:7" x14ac:dyDescent="0.3">
      <c r="A148" s="1" t="s">
        <v>29</v>
      </c>
      <c r="B148" s="1" t="s">
        <v>80</v>
      </c>
      <c r="C148" s="3" t="s">
        <v>194</v>
      </c>
      <c r="D148" s="2">
        <v>2000</v>
      </c>
      <c r="E148" s="2">
        <v>2000</v>
      </c>
      <c r="F148" s="2">
        <v>794</v>
      </c>
      <c r="G148" s="2">
        <v>39.700000000000003</v>
      </c>
    </row>
    <row r="149" spans="1:7" x14ac:dyDescent="0.3">
      <c r="A149" s="1" t="s">
        <v>29</v>
      </c>
      <c r="B149" s="1" t="s">
        <v>81</v>
      </c>
      <c r="C149" s="3" t="s">
        <v>195</v>
      </c>
      <c r="D149" s="2">
        <v>3000</v>
      </c>
      <c r="E149" s="2">
        <v>3000</v>
      </c>
      <c r="F149" s="2">
        <v>1069</v>
      </c>
      <c r="G149" s="2">
        <v>35.630000000000003</v>
      </c>
    </row>
    <row r="150" spans="1:7" x14ac:dyDescent="0.3">
      <c r="A150" s="1" t="s">
        <v>29</v>
      </c>
      <c r="B150" s="1" t="s">
        <v>64</v>
      </c>
      <c r="C150" s="3" t="s">
        <v>176</v>
      </c>
      <c r="D150" s="2">
        <v>550</v>
      </c>
      <c r="E150" s="2">
        <v>550</v>
      </c>
      <c r="F150" s="2">
        <v>550</v>
      </c>
      <c r="G150" s="2">
        <v>100</v>
      </c>
    </row>
    <row r="151" spans="1:7" x14ac:dyDescent="0.3">
      <c r="A151" s="13" t="s">
        <v>29</v>
      </c>
      <c r="B151" s="13" t="s">
        <v>26</v>
      </c>
      <c r="C151" s="14" t="s">
        <v>196</v>
      </c>
      <c r="D151" s="6">
        <f>SUM(D132:D150)</f>
        <v>664550</v>
      </c>
      <c r="E151" s="6">
        <f>SUM(E132:E150)</f>
        <v>679550</v>
      </c>
      <c r="F151" s="6">
        <f>SUM(F132:F150)</f>
        <v>456205.79</v>
      </c>
      <c r="G151" s="6">
        <v>67.13</v>
      </c>
    </row>
    <row r="152" spans="1:7" x14ac:dyDescent="0.3">
      <c r="A152" s="1" t="s">
        <v>82</v>
      </c>
      <c r="B152" s="1" t="s">
        <v>53</v>
      </c>
      <c r="C152" s="3" t="s">
        <v>165</v>
      </c>
      <c r="D152" s="2">
        <v>0</v>
      </c>
      <c r="E152" s="2">
        <v>0</v>
      </c>
      <c r="F152" s="2">
        <v>0</v>
      </c>
      <c r="G152" s="2">
        <v>0</v>
      </c>
    </row>
    <row r="153" spans="1:7" x14ac:dyDescent="0.3">
      <c r="A153" s="1" t="s">
        <v>82</v>
      </c>
      <c r="B153" s="1" t="s">
        <v>66</v>
      </c>
      <c r="C153" s="3" t="s">
        <v>178</v>
      </c>
      <c r="D153" s="2">
        <v>6000</v>
      </c>
      <c r="E153" s="2">
        <v>6000</v>
      </c>
      <c r="F153" s="2">
        <v>3460</v>
      </c>
      <c r="G153" s="2">
        <v>57.67</v>
      </c>
    </row>
    <row r="154" spans="1:7" x14ac:dyDescent="0.3">
      <c r="A154" s="1" t="s">
        <v>82</v>
      </c>
      <c r="B154" s="1" t="s">
        <v>71</v>
      </c>
      <c r="C154" s="3" t="s">
        <v>183</v>
      </c>
      <c r="D154" s="2">
        <v>1000</v>
      </c>
      <c r="E154" s="2">
        <v>1000</v>
      </c>
      <c r="F154" s="2">
        <v>161.53</v>
      </c>
      <c r="G154" s="2">
        <v>16.149999999999999</v>
      </c>
    </row>
    <row r="155" spans="1:7" x14ac:dyDescent="0.3">
      <c r="A155" s="1" t="s">
        <v>313</v>
      </c>
      <c r="B155" s="1" t="s">
        <v>314</v>
      </c>
      <c r="C155" s="3" t="s">
        <v>315</v>
      </c>
      <c r="D155" s="2">
        <v>0</v>
      </c>
      <c r="E155" s="2">
        <v>0</v>
      </c>
      <c r="F155" s="2">
        <v>0</v>
      </c>
      <c r="G155" s="2">
        <v>0</v>
      </c>
    </row>
    <row r="156" spans="1:7" x14ac:dyDescent="0.3">
      <c r="A156" s="1" t="s">
        <v>82</v>
      </c>
      <c r="B156" s="1" t="s">
        <v>56</v>
      </c>
      <c r="C156" s="3" t="s">
        <v>168</v>
      </c>
      <c r="D156" s="2">
        <v>10000</v>
      </c>
      <c r="E156" s="2">
        <v>10000</v>
      </c>
      <c r="F156" s="2">
        <v>888</v>
      </c>
      <c r="G156" s="2">
        <v>8.8800000000000008</v>
      </c>
    </row>
    <row r="157" spans="1:7" x14ac:dyDescent="0.3">
      <c r="A157" s="1" t="s">
        <v>82</v>
      </c>
      <c r="B157" s="1" t="s">
        <v>57</v>
      </c>
      <c r="C157" s="3" t="s">
        <v>169</v>
      </c>
      <c r="D157" s="2">
        <v>130000</v>
      </c>
      <c r="E157" s="2">
        <v>420000</v>
      </c>
      <c r="F157" s="2">
        <v>316226.26</v>
      </c>
      <c r="G157" s="2">
        <v>75.290000000000006</v>
      </c>
    </row>
    <row r="158" spans="1:7" x14ac:dyDescent="0.3">
      <c r="A158" s="1" t="s">
        <v>313</v>
      </c>
      <c r="B158" s="1" t="s">
        <v>296</v>
      </c>
      <c r="C158" s="3" t="s">
        <v>297</v>
      </c>
      <c r="D158" s="2">
        <v>0</v>
      </c>
      <c r="E158" s="2">
        <v>0</v>
      </c>
      <c r="F158" s="2">
        <v>0</v>
      </c>
      <c r="G158" s="2">
        <v>0</v>
      </c>
    </row>
    <row r="159" spans="1:7" x14ac:dyDescent="0.3">
      <c r="A159" s="13" t="s">
        <v>82</v>
      </c>
      <c r="B159" s="13" t="s">
        <v>26</v>
      </c>
      <c r="C159" s="14" t="s">
        <v>197</v>
      </c>
      <c r="D159" s="6">
        <f>SUM(D152:D158)</f>
        <v>147000</v>
      </c>
      <c r="E159" s="6">
        <f>SUM(E152:E158)</f>
        <v>437000</v>
      </c>
      <c r="F159" s="6">
        <f>SUM(F152:F158)</f>
        <v>320735.79000000004</v>
      </c>
      <c r="G159" s="6">
        <v>73.760000000000005</v>
      </c>
    </row>
    <row r="160" spans="1:7" x14ac:dyDescent="0.3">
      <c r="A160" s="1" t="s">
        <v>31</v>
      </c>
      <c r="B160" s="1" t="s">
        <v>78</v>
      </c>
      <c r="C160" s="3" t="s">
        <v>198</v>
      </c>
      <c r="D160" s="2">
        <v>75000</v>
      </c>
      <c r="E160" s="2">
        <v>75000</v>
      </c>
      <c r="F160" s="2">
        <v>4269</v>
      </c>
      <c r="G160" s="2">
        <v>5.69</v>
      </c>
    </row>
    <row r="161" spans="1:7" x14ac:dyDescent="0.3">
      <c r="A161" s="1" t="s">
        <v>31</v>
      </c>
      <c r="B161" s="1" t="s">
        <v>53</v>
      </c>
      <c r="C161" s="3" t="s">
        <v>165</v>
      </c>
      <c r="D161" s="2">
        <v>50000</v>
      </c>
      <c r="E161" s="2">
        <v>50000</v>
      </c>
      <c r="F161" s="2">
        <v>30207.54</v>
      </c>
      <c r="G161" s="2">
        <v>60.42</v>
      </c>
    </row>
    <row r="162" spans="1:7" x14ac:dyDescent="0.3">
      <c r="A162" s="1" t="s">
        <v>31</v>
      </c>
      <c r="B162" s="1" t="s">
        <v>83</v>
      </c>
      <c r="C162" s="3" t="s">
        <v>199</v>
      </c>
      <c r="D162" s="2">
        <v>20000</v>
      </c>
      <c r="E162" s="2">
        <v>20000</v>
      </c>
      <c r="F162" s="2">
        <v>8918</v>
      </c>
      <c r="G162" s="2">
        <v>44.59</v>
      </c>
    </row>
    <row r="163" spans="1:7" x14ac:dyDescent="0.3">
      <c r="A163" s="1" t="s">
        <v>31</v>
      </c>
      <c r="B163" s="1" t="s">
        <v>84</v>
      </c>
      <c r="C163" s="3" t="s">
        <v>200</v>
      </c>
      <c r="D163" s="2">
        <v>120000</v>
      </c>
      <c r="E163" s="2">
        <v>124000</v>
      </c>
      <c r="F163" s="2">
        <v>123958.73</v>
      </c>
      <c r="G163" s="2">
        <v>99.97</v>
      </c>
    </row>
    <row r="164" spans="1:7" x14ac:dyDescent="0.3">
      <c r="A164" s="1" t="s">
        <v>31</v>
      </c>
      <c r="B164" s="1" t="s">
        <v>66</v>
      </c>
      <c r="C164" s="3" t="s">
        <v>178</v>
      </c>
      <c r="D164" s="2">
        <v>80000</v>
      </c>
      <c r="E164" s="2">
        <v>80000</v>
      </c>
      <c r="F164" s="2">
        <v>58114</v>
      </c>
      <c r="G164" s="2">
        <v>72.64</v>
      </c>
    </row>
    <row r="165" spans="1:7" x14ac:dyDescent="0.3">
      <c r="A165" s="1" t="s">
        <v>31</v>
      </c>
      <c r="B165" s="1" t="s">
        <v>56</v>
      </c>
      <c r="C165" s="3" t="s">
        <v>168</v>
      </c>
      <c r="D165" s="2">
        <v>800000</v>
      </c>
      <c r="E165" s="2">
        <v>780000</v>
      </c>
      <c r="F165" s="2">
        <v>503769.25</v>
      </c>
      <c r="G165" s="2">
        <v>64.59</v>
      </c>
    </row>
    <row r="166" spans="1:7" x14ac:dyDescent="0.3">
      <c r="A166" s="1" t="s">
        <v>31</v>
      </c>
      <c r="B166" s="1" t="s">
        <v>57</v>
      </c>
      <c r="C166" s="3" t="s">
        <v>169</v>
      </c>
      <c r="D166" s="2">
        <v>100000</v>
      </c>
      <c r="E166" s="2">
        <v>100000</v>
      </c>
      <c r="F166" s="2">
        <v>49638</v>
      </c>
      <c r="G166" s="2">
        <v>49.64</v>
      </c>
    </row>
    <row r="167" spans="1:7" x14ac:dyDescent="0.3">
      <c r="A167" s="1" t="s">
        <v>31</v>
      </c>
      <c r="B167" s="1" t="s">
        <v>80</v>
      </c>
      <c r="C167" s="3" t="s">
        <v>201</v>
      </c>
      <c r="D167" s="2">
        <v>50000</v>
      </c>
      <c r="E167" s="2">
        <v>50000</v>
      </c>
      <c r="F167" s="2">
        <v>49009.5</v>
      </c>
      <c r="G167" s="2">
        <v>98.02</v>
      </c>
    </row>
    <row r="168" spans="1:7" x14ac:dyDescent="0.3">
      <c r="A168" s="1" t="s">
        <v>31</v>
      </c>
      <c r="B168" s="1" t="s">
        <v>85</v>
      </c>
      <c r="C168" s="3" t="s">
        <v>202</v>
      </c>
      <c r="D168" s="2">
        <v>0</v>
      </c>
      <c r="E168" s="2">
        <v>0</v>
      </c>
      <c r="F168" s="2">
        <v>20000</v>
      </c>
      <c r="G168" s="2">
        <v>0</v>
      </c>
    </row>
    <row r="169" spans="1:7" x14ac:dyDescent="0.3">
      <c r="A169" s="1" t="s">
        <v>31</v>
      </c>
      <c r="B169" s="1" t="s">
        <v>72</v>
      </c>
      <c r="C169" s="3" t="s">
        <v>184</v>
      </c>
      <c r="D169" s="2">
        <v>0</v>
      </c>
      <c r="E169" s="2">
        <v>20000</v>
      </c>
      <c r="F169" s="2">
        <v>10821</v>
      </c>
      <c r="G169" s="2">
        <v>54.11</v>
      </c>
    </row>
    <row r="170" spans="1:7" x14ac:dyDescent="0.3">
      <c r="A170" s="1" t="s">
        <v>31</v>
      </c>
      <c r="B170" s="1" t="s">
        <v>81</v>
      </c>
      <c r="C170" s="3" t="s">
        <v>195</v>
      </c>
      <c r="D170" s="2">
        <v>70000</v>
      </c>
      <c r="E170" s="2">
        <v>70000</v>
      </c>
      <c r="F170" s="2">
        <v>63574</v>
      </c>
      <c r="G170" s="2">
        <v>90.82</v>
      </c>
    </row>
    <row r="171" spans="1:7" x14ac:dyDescent="0.3">
      <c r="A171" s="13" t="s">
        <v>31</v>
      </c>
      <c r="B171" s="13" t="s">
        <v>26</v>
      </c>
      <c r="C171" s="14" t="s">
        <v>203</v>
      </c>
      <c r="D171" s="6">
        <f>SUM(D160:D170)</f>
        <v>1365000</v>
      </c>
      <c r="E171" s="6">
        <f>SUM(E160:E170)</f>
        <v>1369000</v>
      </c>
      <c r="F171" s="6">
        <f>SUM(F160:F170)</f>
        <v>922279.02</v>
      </c>
      <c r="G171" s="6">
        <v>67.37</v>
      </c>
    </row>
    <row r="172" spans="1:7" x14ac:dyDescent="0.3">
      <c r="A172" s="19" t="s">
        <v>86</v>
      </c>
      <c r="B172" s="19" t="s">
        <v>56</v>
      </c>
      <c r="C172" s="20" t="s">
        <v>168</v>
      </c>
      <c r="D172" s="21">
        <v>10000</v>
      </c>
      <c r="E172" s="21">
        <v>10000</v>
      </c>
      <c r="F172" s="21">
        <v>0</v>
      </c>
      <c r="G172" s="21">
        <v>0</v>
      </c>
    </row>
    <row r="173" spans="1:7" x14ac:dyDescent="0.3">
      <c r="A173" s="19" t="s">
        <v>86</v>
      </c>
      <c r="B173" s="19" t="s">
        <v>80</v>
      </c>
      <c r="C173" s="20" t="s">
        <v>201</v>
      </c>
      <c r="D173" s="21">
        <v>1000</v>
      </c>
      <c r="E173" s="21">
        <v>1000</v>
      </c>
      <c r="F173" s="21">
        <v>316</v>
      </c>
      <c r="G173" s="21">
        <v>31.6</v>
      </c>
    </row>
    <row r="174" spans="1:7" x14ac:dyDescent="0.3">
      <c r="A174" s="19" t="s">
        <v>86</v>
      </c>
      <c r="B174" s="19" t="s">
        <v>81</v>
      </c>
      <c r="C174" s="20" t="s">
        <v>195</v>
      </c>
      <c r="D174" s="21">
        <v>30000</v>
      </c>
      <c r="E174" s="21">
        <v>30000</v>
      </c>
      <c r="F174" s="21">
        <v>14390.55</v>
      </c>
      <c r="G174" s="21">
        <v>47.97</v>
      </c>
    </row>
    <row r="175" spans="1:7" x14ac:dyDescent="0.3">
      <c r="A175" s="19" t="s">
        <v>86</v>
      </c>
      <c r="B175" s="19" t="s">
        <v>87</v>
      </c>
      <c r="C175" s="20" t="s">
        <v>204</v>
      </c>
      <c r="D175" s="21">
        <v>40000</v>
      </c>
      <c r="E175" s="21">
        <v>40000</v>
      </c>
      <c r="F175" s="21">
        <v>24000</v>
      </c>
      <c r="G175" s="21">
        <v>60</v>
      </c>
    </row>
    <row r="176" spans="1:7" x14ac:dyDescent="0.3">
      <c r="A176" s="13" t="s">
        <v>86</v>
      </c>
      <c r="B176" s="13" t="s">
        <v>26</v>
      </c>
      <c r="C176" s="14" t="s">
        <v>205</v>
      </c>
      <c r="D176" s="6">
        <f>SUM(D172:D175)</f>
        <v>81000</v>
      </c>
      <c r="E176" s="6">
        <f>SUM(E172:E175)</f>
        <v>81000</v>
      </c>
      <c r="F176" s="6">
        <f>SUM(F172:F175)</f>
        <v>38706.550000000003</v>
      </c>
      <c r="G176" s="6">
        <v>47.79</v>
      </c>
    </row>
    <row r="177" spans="1:7" x14ac:dyDescent="0.3">
      <c r="A177" s="1" t="s">
        <v>88</v>
      </c>
      <c r="B177" s="1" t="s">
        <v>277</v>
      </c>
      <c r="C177" s="3" t="s">
        <v>424</v>
      </c>
      <c r="D177" s="2">
        <v>0</v>
      </c>
      <c r="E177" s="2">
        <v>9872</v>
      </c>
      <c r="F177" s="2">
        <v>9872</v>
      </c>
      <c r="G177" s="2">
        <v>100</v>
      </c>
    </row>
    <row r="178" spans="1:7" x14ac:dyDescent="0.3">
      <c r="A178" s="1" t="s">
        <v>88</v>
      </c>
      <c r="B178" s="1" t="s">
        <v>278</v>
      </c>
      <c r="C178" s="3" t="s">
        <v>425</v>
      </c>
      <c r="D178" s="2">
        <v>0</v>
      </c>
      <c r="E178" s="2">
        <v>3357</v>
      </c>
      <c r="F178" s="2">
        <v>3357</v>
      </c>
      <c r="G178" s="2">
        <v>100</v>
      </c>
    </row>
    <row r="179" spans="1:7" x14ac:dyDescent="0.3">
      <c r="A179" s="1" t="s">
        <v>88</v>
      </c>
      <c r="B179" s="1" t="s">
        <v>78</v>
      </c>
      <c r="C179" s="3" t="s">
        <v>198</v>
      </c>
      <c r="D179" s="2">
        <v>10000</v>
      </c>
      <c r="E179" s="2">
        <v>10000</v>
      </c>
      <c r="F179" s="2">
        <v>0</v>
      </c>
      <c r="G179" s="2">
        <v>0</v>
      </c>
    </row>
    <row r="180" spans="1:7" x14ac:dyDescent="0.3">
      <c r="A180" s="1" t="s">
        <v>88</v>
      </c>
      <c r="B180" s="1" t="s">
        <v>53</v>
      </c>
      <c r="C180" s="3" t="s">
        <v>206</v>
      </c>
      <c r="D180" s="2">
        <v>170000</v>
      </c>
      <c r="E180" s="2">
        <v>170000</v>
      </c>
      <c r="F180" s="2">
        <v>131275.63</v>
      </c>
      <c r="G180" s="2">
        <v>77.22</v>
      </c>
    </row>
    <row r="181" spans="1:7" x14ac:dyDescent="0.3">
      <c r="A181" s="1" t="s">
        <v>264</v>
      </c>
      <c r="B181" s="1" t="s">
        <v>280</v>
      </c>
      <c r="C181" s="3" t="s">
        <v>281</v>
      </c>
      <c r="D181" s="2">
        <v>25000</v>
      </c>
      <c r="E181" s="2">
        <v>25000</v>
      </c>
      <c r="F181" s="2">
        <v>17075</v>
      </c>
      <c r="G181" s="2">
        <v>68.3</v>
      </c>
    </row>
    <row r="182" spans="1:7" x14ac:dyDescent="0.3">
      <c r="A182" s="1" t="s">
        <v>88</v>
      </c>
      <c r="B182" s="1" t="s">
        <v>84</v>
      </c>
      <c r="C182" s="3" t="s">
        <v>200</v>
      </c>
      <c r="D182" s="2">
        <v>100000</v>
      </c>
      <c r="E182" s="2">
        <v>100000</v>
      </c>
      <c r="F182" s="2">
        <v>67458.64</v>
      </c>
      <c r="G182" s="2">
        <v>67.459999999999994</v>
      </c>
    </row>
    <row r="183" spans="1:7" x14ac:dyDescent="0.3">
      <c r="A183" s="1" t="s">
        <v>88</v>
      </c>
      <c r="B183" s="1" t="s">
        <v>66</v>
      </c>
      <c r="C183" s="3" t="s">
        <v>178</v>
      </c>
      <c r="D183" s="2">
        <v>70000</v>
      </c>
      <c r="E183" s="2">
        <v>70000</v>
      </c>
      <c r="F183" s="2">
        <v>68810</v>
      </c>
      <c r="G183" s="2">
        <v>98.3</v>
      </c>
    </row>
    <row r="184" spans="1:7" x14ac:dyDescent="0.3">
      <c r="A184" s="1" t="s">
        <v>88</v>
      </c>
      <c r="B184" s="1" t="s">
        <v>54</v>
      </c>
      <c r="C184" s="3" t="s">
        <v>207</v>
      </c>
      <c r="D184" s="2">
        <v>25000</v>
      </c>
      <c r="E184" s="2">
        <v>25000</v>
      </c>
      <c r="F184" s="2">
        <v>13953.23</v>
      </c>
      <c r="G184" s="2">
        <v>55.81</v>
      </c>
    </row>
    <row r="185" spans="1:7" x14ac:dyDescent="0.3">
      <c r="A185" s="1" t="s">
        <v>88</v>
      </c>
      <c r="B185" s="1" t="s">
        <v>56</v>
      </c>
      <c r="C185" s="3" t="s">
        <v>168</v>
      </c>
      <c r="D185" s="2">
        <v>230000</v>
      </c>
      <c r="E185" s="2">
        <v>216771</v>
      </c>
      <c r="F185" s="2">
        <v>140364</v>
      </c>
      <c r="G185" s="2">
        <v>64.75</v>
      </c>
    </row>
    <row r="186" spans="1:7" x14ac:dyDescent="0.3">
      <c r="A186" s="1" t="s">
        <v>88</v>
      </c>
      <c r="B186" s="1" t="s">
        <v>57</v>
      </c>
      <c r="C186" s="3" t="s">
        <v>169</v>
      </c>
      <c r="D186" s="2">
        <v>50000</v>
      </c>
      <c r="E186" s="2">
        <v>100000</v>
      </c>
      <c r="F186" s="2">
        <v>98910</v>
      </c>
      <c r="G186" s="2">
        <v>98.91</v>
      </c>
    </row>
    <row r="187" spans="1:7" x14ac:dyDescent="0.3">
      <c r="A187" s="1" t="s">
        <v>88</v>
      </c>
      <c r="B187" s="1" t="s">
        <v>72</v>
      </c>
      <c r="C187" s="3" t="s">
        <v>184</v>
      </c>
      <c r="D187" s="2">
        <v>530000</v>
      </c>
      <c r="E187" s="2">
        <v>530000</v>
      </c>
      <c r="F187" s="2">
        <v>397500</v>
      </c>
      <c r="G187" s="2">
        <v>75</v>
      </c>
    </row>
    <row r="188" spans="1:7" x14ac:dyDescent="0.3">
      <c r="A188" s="1" t="s">
        <v>88</v>
      </c>
      <c r="B188" s="1" t="s">
        <v>69</v>
      </c>
      <c r="C188" s="3" t="s">
        <v>181</v>
      </c>
      <c r="D188" s="2">
        <v>350000</v>
      </c>
      <c r="E188" s="2">
        <v>0</v>
      </c>
      <c r="F188" s="2">
        <v>0</v>
      </c>
      <c r="G188" s="2">
        <v>0</v>
      </c>
    </row>
    <row r="189" spans="1:7" x14ac:dyDescent="0.3">
      <c r="A189" s="1" t="s">
        <v>88</v>
      </c>
      <c r="B189" s="1" t="s">
        <v>89</v>
      </c>
      <c r="C189" s="3" t="s">
        <v>208</v>
      </c>
      <c r="D189" s="2">
        <v>0</v>
      </c>
      <c r="E189" s="2">
        <v>500000</v>
      </c>
      <c r="F189" s="2">
        <v>429221</v>
      </c>
      <c r="G189" s="2">
        <v>85.84</v>
      </c>
    </row>
    <row r="190" spans="1:7" x14ac:dyDescent="0.3">
      <c r="A190" s="22" t="s">
        <v>88</v>
      </c>
      <c r="B190" s="22" t="s">
        <v>26</v>
      </c>
      <c r="C190" s="23" t="s">
        <v>209</v>
      </c>
      <c r="D190" s="24">
        <f>SUM(D179:D189)</f>
        <v>1560000</v>
      </c>
      <c r="E190" s="24">
        <f>SUM(E177:E189)</f>
        <v>1760000</v>
      </c>
      <c r="F190" s="24">
        <f>SUM(F177:F189)</f>
        <v>1377796.5</v>
      </c>
      <c r="G190" s="24">
        <v>78.28</v>
      </c>
    </row>
    <row r="191" spans="1:7" x14ac:dyDescent="0.3">
      <c r="A191" s="22"/>
      <c r="B191" s="22"/>
      <c r="C191" s="23"/>
      <c r="D191" s="24"/>
      <c r="E191" s="24"/>
      <c r="F191" s="24"/>
      <c r="G191" s="24"/>
    </row>
    <row r="192" spans="1:7" x14ac:dyDescent="0.3">
      <c r="A192" s="22"/>
      <c r="B192" s="22"/>
      <c r="C192" s="23"/>
      <c r="D192" s="24"/>
      <c r="E192" s="24"/>
      <c r="F192" s="24"/>
      <c r="G192" s="24"/>
    </row>
    <row r="193" spans="1:7" x14ac:dyDescent="0.3">
      <c r="A193" s="22"/>
      <c r="B193" s="22"/>
      <c r="C193" s="23"/>
      <c r="D193" s="24"/>
      <c r="E193" s="24"/>
      <c r="F193" s="24"/>
      <c r="G193" s="46" t="s">
        <v>250</v>
      </c>
    </row>
    <row r="194" spans="1:7" x14ac:dyDescent="0.3">
      <c r="A194" s="8" t="s">
        <v>1</v>
      </c>
      <c r="B194" s="8" t="s">
        <v>2</v>
      </c>
      <c r="C194" s="9" t="s">
        <v>3</v>
      </c>
      <c r="D194" s="10" t="s">
        <v>123</v>
      </c>
      <c r="E194" s="5" t="s">
        <v>124</v>
      </c>
      <c r="F194" s="11" t="s">
        <v>160</v>
      </c>
      <c r="G194" s="5" t="s">
        <v>161</v>
      </c>
    </row>
    <row r="195" spans="1:7" x14ac:dyDescent="0.3">
      <c r="A195" s="12"/>
      <c r="B195" s="12"/>
      <c r="C195" s="9"/>
      <c r="D195" s="5" t="s">
        <v>162</v>
      </c>
      <c r="E195" s="5" t="s">
        <v>162</v>
      </c>
      <c r="F195" s="5" t="s">
        <v>162</v>
      </c>
      <c r="G195" s="5" t="s">
        <v>4</v>
      </c>
    </row>
    <row r="196" spans="1:7" ht="13.2" customHeight="1" x14ac:dyDescent="0.3">
      <c r="A196" s="19" t="s">
        <v>90</v>
      </c>
      <c r="B196" s="19" t="s">
        <v>53</v>
      </c>
      <c r="C196" s="20" t="s">
        <v>165</v>
      </c>
      <c r="D196" s="21">
        <v>10000</v>
      </c>
      <c r="E196" s="21">
        <v>10000</v>
      </c>
      <c r="F196" s="21">
        <v>1923.9</v>
      </c>
      <c r="G196" s="21">
        <v>19.239999999999998</v>
      </c>
    </row>
    <row r="197" spans="1:7" ht="13.2" customHeight="1" x14ac:dyDescent="0.3">
      <c r="A197" s="19" t="s">
        <v>90</v>
      </c>
      <c r="B197" s="19" t="s">
        <v>56</v>
      </c>
      <c r="C197" s="20" t="s">
        <v>168</v>
      </c>
      <c r="D197" s="21">
        <v>20000</v>
      </c>
      <c r="E197" s="21">
        <v>20000</v>
      </c>
      <c r="F197" s="21">
        <v>0</v>
      </c>
      <c r="G197" s="21">
        <v>0</v>
      </c>
    </row>
    <row r="198" spans="1:7" ht="13.2" customHeight="1" x14ac:dyDescent="0.3">
      <c r="A198" s="19" t="s">
        <v>339</v>
      </c>
      <c r="B198" s="19" t="s">
        <v>340</v>
      </c>
      <c r="C198" s="20" t="s">
        <v>169</v>
      </c>
      <c r="D198" s="21">
        <v>0</v>
      </c>
      <c r="E198" s="21">
        <v>0</v>
      </c>
      <c r="F198" s="21">
        <v>0</v>
      </c>
      <c r="G198" s="21">
        <v>0</v>
      </c>
    </row>
    <row r="199" spans="1:7" x14ac:dyDescent="0.3">
      <c r="A199" s="13" t="s">
        <v>90</v>
      </c>
      <c r="B199" s="13" t="s">
        <v>26</v>
      </c>
      <c r="C199" s="14" t="s">
        <v>210</v>
      </c>
      <c r="D199" s="6">
        <f>SUM(D196:D198)</f>
        <v>30000</v>
      </c>
      <c r="E199" s="6">
        <f>SUM(E196:E198)</f>
        <v>30000</v>
      </c>
      <c r="F199" s="6">
        <f>SUM(F196:F198)</f>
        <v>1923.9</v>
      </c>
      <c r="G199" s="6">
        <v>6.41</v>
      </c>
    </row>
    <row r="200" spans="1:7" ht="13.2" customHeight="1" x14ac:dyDescent="0.3">
      <c r="A200" s="19" t="s">
        <v>34</v>
      </c>
      <c r="B200" s="19" t="s">
        <v>72</v>
      </c>
      <c r="C200" s="20" t="s">
        <v>184</v>
      </c>
      <c r="D200" s="21">
        <v>0</v>
      </c>
      <c r="E200" s="21">
        <v>0</v>
      </c>
      <c r="F200" s="21">
        <v>0</v>
      </c>
      <c r="G200" s="21">
        <v>0</v>
      </c>
    </row>
    <row r="201" spans="1:7" ht="13.2" customHeight="1" x14ac:dyDescent="0.3">
      <c r="A201" s="19" t="s">
        <v>34</v>
      </c>
      <c r="B201" s="19" t="s">
        <v>81</v>
      </c>
      <c r="C201" s="20" t="s">
        <v>195</v>
      </c>
      <c r="D201" s="21">
        <v>10000</v>
      </c>
      <c r="E201" s="21">
        <v>10000</v>
      </c>
      <c r="F201" s="21">
        <v>1352</v>
      </c>
      <c r="G201" s="21">
        <v>13.52</v>
      </c>
    </row>
    <row r="202" spans="1:7" ht="13.2" customHeight="1" x14ac:dyDescent="0.3">
      <c r="A202" s="19" t="s">
        <v>341</v>
      </c>
      <c r="B202" s="19" t="s">
        <v>376</v>
      </c>
      <c r="C202" s="20" t="s">
        <v>377</v>
      </c>
      <c r="D202" s="21">
        <v>50000</v>
      </c>
      <c r="E202" s="21">
        <v>50000</v>
      </c>
      <c r="F202" s="21">
        <v>0</v>
      </c>
      <c r="G202" s="21">
        <v>0</v>
      </c>
    </row>
    <row r="203" spans="1:7" x14ac:dyDescent="0.3">
      <c r="A203" s="13" t="s">
        <v>34</v>
      </c>
      <c r="B203" s="13" t="s">
        <v>26</v>
      </c>
      <c r="C203" s="14" t="s">
        <v>211</v>
      </c>
      <c r="D203" s="6">
        <f>SUM(D200:D202)</f>
        <v>60000</v>
      </c>
      <c r="E203" s="6">
        <f>SUM(E200:E202)</f>
        <v>60000</v>
      </c>
      <c r="F203" s="6">
        <f>SUM(F200:F202)</f>
        <v>1352</v>
      </c>
      <c r="G203" s="6">
        <v>2.25</v>
      </c>
    </row>
    <row r="204" spans="1:7" ht="13.2" customHeight="1" x14ac:dyDescent="0.3">
      <c r="A204" s="19" t="s">
        <v>36</v>
      </c>
      <c r="B204" s="19" t="s">
        <v>78</v>
      </c>
      <c r="C204" s="20" t="s">
        <v>258</v>
      </c>
      <c r="D204" s="21">
        <v>20000</v>
      </c>
      <c r="E204" s="21">
        <v>20000</v>
      </c>
      <c r="F204" s="21">
        <v>0</v>
      </c>
      <c r="G204" s="21">
        <v>0</v>
      </c>
    </row>
    <row r="205" spans="1:7" ht="13.2" customHeight="1" x14ac:dyDescent="0.3">
      <c r="A205" s="19" t="s">
        <v>36</v>
      </c>
      <c r="B205" s="19" t="s">
        <v>53</v>
      </c>
      <c r="C205" s="20" t="s">
        <v>165</v>
      </c>
      <c r="D205" s="21">
        <v>30000</v>
      </c>
      <c r="E205" s="21">
        <v>30000</v>
      </c>
      <c r="F205" s="21">
        <v>1863.34</v>
      </c>
      <c r="G205" s="21">
        <v>6.21</v>
      </c>
    </row>
    <row r="206" spans="1:7" ht="13.2" customHeight="1" x14ac:dyDescent="0.3">
      <c r="A206" s="19" t="s">
        <v>36</v>
      </c>
      <c r="B206" s="19" t="s">
        <v>83</v>
      </c>
      <c r="C206" s="20" t="s">
        <v>199</v>
      </c>
      <c r="D206" s="21">
        <v>420000</v>
      </c>
      <c r="E206" s="21">
        <v>420000</v>
      </c>
      <c r="F206" s="21">
        <v>290227</v>
      </c>
      <c r="G206" s="21">
        <v>69.099999999999994</v>
      </c>
    </row>
    <row r="207" spans="1:7" ht="13.2" customHeight="1" x14ac:dyDescent="0.3">
      <c r="A207" s="19" t="s">
        <v>36</v>
      </c>
      <c r="B207" s="19" t="s">
        <v>84</v>
      </c>
      <c r="C207" s="20" t="s">
        <v>200</v>
      </c>
      <c r="D207" s="21">
        <v>500000</v>
      </c>
      <c r="E207" s="21">
        <v>500000</v>
      </c>
      <c r="F207" s="21">
        <v>353791.1</v>
      </c>
      <c r="G207" s="21">
        <v>70.760000000000005</v>
      </c>
    </row>
    <row r="208" spans="1:7" ht="13.2" customHeight="1" x14ac:dyDescent="0.3">
      <c r="A208" s="19" t="s">
        <v>36</v>
      </c>
      <c r="B208" s="19" t="s">
        <v>66</v>
      </c>
      <c r="C208" s="20" t="s">
        <v>178</v>
      </c>
      <c r="D208" s="21">
        <v>80000</v>
      </c>
      <c r="E208" s="21">
        <v>80000</v>
      </c>
      <c r="F208" s="21">
        <v>47081</v>
      </c>
      <c r="G208" s="21">
        <v>58.85</v>
      </c>
    </row>
    <row r="209" spans="1:7" ht="13.2" customHeight="1" x14ac:dyDescent="0.3">
      <c r="A209" s="19" t="s">
        <v>265</v>
      </c>
      <c r="B209" s="19" t="s">
        <v>314</v>
      </c>
      <c r="C209" s="20" t="s">
        <v>325</v>
      </c>
      <c r="D209" s="21">
        <v>2000</v>
      </c>
      <c r="E209" s="21">
        <v>2000</v>
      </c>
      <c r="F209" s="21">
        <v>0</v>
      </c>
      <c r="G209" s="21">
        <v>0</v>
      </c>
    </row>
    <row r="210" spans="1:7" ht="13.2" customHeight="1" x14ac:dyDescent="0.3">
      <c r="A210" s="19" t="s">
        <v>36</v>
      </c>
      <c r="B210" s="19" t="s">
        <v>56</v>
      </c>
      <c r="C210" s="20" t="s">
        <v>168</v>
      </c>
      <c r="D210" s="21">
        <v>100000</v>
      </c>
      <c r="E210" s="21">
        <v>65000</v>
      </c>
      <c r="F210" s="21">
        <v>64020.4</v>
      </c>
      <c r="G210" s="21">
        <v>98.49</v>
      </c>
    </row>
    <row r="211" spans="1:7" ht="13.2" customHeight="1" x14ac:dyDescent="0.3">
      <c r="A211" s="19" t="s">
        <v>36</v>
      </c>
      <c r="B211" s="19" t="s">
        <v>57</v>
      </c>
      <c r="C211" s="20" t="s">
        <v>169</v>
      </c>
      <c r="D211" s="21">
        <v>100000</v>
      </c>
      <c r="E211" s="21">
        <v>235000</v>
      </c>
      <c r="F211" s="21">
        <v>48756.55</v>
      </c>
      <c r="G211" s="21">
        <v>20.75</v>
      </c>
    </row>
    <row r="212" spans="1:7" ht="13.2" customHeight="1" x14ac:dyDescent="0.3">
      <c r="A212" s="19" t="s">
        <v>36</v>
      </c>
      <c r="B212" s="19" t="s">
        <v>91</v>
      </c>
      <c r="C212" s="20" t="s">
        <v>212</v>
      </c>
      <c r="D212" s="21">
        <v>0</v>
      </c>
      <c r="E212" s="21">
        <v>150000</v>
      </c>
      <c r="F212" s="21">
        <v>150000</v>
      </c>
      <c r="G212" s="21">
        <v>100</v>
      </c>
    </row>
    <row r="213" spans="1:7" ht="13.2" customHeight="1" x14ac:dyDescent="0.3">
      <c r="A213" s="19" t="s">
        <v>36</v>
      </c>
      <c r="B213" s="19" t="s">
        <v>69</v>
      </c>
      <c r="C213" s="20" t="s">
        <v>181</v>
      </c>
      <c r="D213" s="21">
        <v>100000</v>
      </c>
      <c r="E213" s="21">
        <v>0</v>
      </c>
      <c r="F213" s="21">
        <v>0</v>
      </c>
      <c r="G213" s="21">
        <v>0</v>
      </c>
    </row>
    <row r="214" spans="1:7" x14ac:dyDescent="0.3">
      <c r="A214" s="13" t="s">
        <v>36</v>
      </c>
      <c r="B214" s="13" t="s">
        <v>26</v>
      </c>
      <c r="C214" s="14" t="s">
        <v>151</v>
      </c>
      <c r="D214" s="6">
        <f>SUM(D204:D213)</f>
        <v>1352000</v>
      </c>
      <c r="E214" s="6">
        <f>SUM(E204:E213)</f>
        <v>1502000</v>
      </c>
      <c r="F214" s="6">
        <f>SUM(F204:F213)</f>
        <v>955739.39</v>
      </c>
      <c r="G214" s="6">
        <v>63.63</v>
      </c>
    </row>
    <row r="215" spans="1:7" ht="13.2" customHeight="1" x14ac:dyDescent="0.3">
      <c r="A215" s="19" t="s">
        <v>92</v>
      </c>
      <c r="B215" s="19" t="s">
        <v>78</v>
      </c>
      <c r="C215" s="20" t="s">
        <v>198</v>
      </c>
      <c r="D215" s="21">
        <v>5000</v>
      </c>
      <c r="E215" s="21">
        <v>5000</v>
      </c>
      <c r="F215" s="21">
        <v>0</v>
      </c>
      <c r="G215" s="21">
        <v>0</v>
      </c>
    </row>
    <row r="216" spans="1:7" ht="13.2" customHeight="1" x14ac:dyDescent="0.3">
      <c r="A216" s="19" t="s">
        <v>92</v>
      </c>
      <c r="B216" s="19" t="s">
        <v>53</v>
      </c>
      <c r="C216" s="20" t="s">
        <v>165</v>
      </c>
      <c r="D216" s="21">
        <v>70000</v>
      </c>
      <c r="E216" s="21">
        <v>70000</v>
      </c>
      <c r="F216" s="21">
        <v>2101.69</v>
      </c>
      <c r="G216" s="21">
        <v>3</v>
      </c>
    </row>
    <row r="217" spans="1:7" ht="13.2" customHeight="1" x14ac:dyDescent="0.3">
      <c r="A217" s="19" t="s">
        <v>92</v>
      </c>
      <c r="B217" s="19" t="s">
        <v>66</v>
      </c>
      <c r="C217" s="20" t="s">
        <v>178</v>
      </c>
      <c r="D217" s="21">
        <v>0</v>
      </c>
      <c r="E217" s="21">
        <v>0</v>
      </c>
      <c r="F217" s="21">
        <v>0</v>
      </c>
      <c r="G217" s="21">
        <v>0</v>
      </c>
    </row>
    <row r="218" spans="1:7" ht="13.2" customHeight="1" x14ac:dyDescent="0.3">
      <c r="A218" s="19" t="s">
        <v>92</v>
      </c>
      <c r="B218" s="19" t="s">
        <v>55</v>
      </c>
      <c r="C218" s="20" t="s">
        <v>167</v>
      </c>
      <c r="D218" s="21">
        <v>400000</v>
      </c>
      <c r="E218" s="21">
        <v>400000</v>
      </c>
      <c r="F218" s="21">
        <v>268902</v>
      </c>
      <c r="G218" s="21">
        <v>67.2</v>
      </c>
    </row>
    <row r="219" spans="1:7" ht="13.2" customHeight="1" x14ac:dyDescent="0.3">
      <c r="A219" s="19" t="s">
        <v>92</v>
      </c>
      <c r="B219" s="19" t="s">
        <v>56</v>
      </c>
      <c r="C219" s="20" t="s">
        <v>168</v>
      </c>
      <c r="D219" s="21">
        <v>90000</v>
      </c>
      <c r="E219" s="21">
        <v>90000</v>
      </c>
      <c r="F219" s="21">
        <v>0</v>
      </c>
      <c r="G219" s="21">
        <v>0</v>
      </c>
    </row>
    <row r="220" spans="1:7" ht="13.2" customHeight="1" x14ac:dyDescent="0.3">
      <c r="A220" s="19" t="s">
        <v>92</v>
      </c>
      <c r="B220" s="19" t="s">
        <v>57</v>
      </c>
      <c r="C220" s="20" t="s">
        <v>169</v>
      </c>
      <c r="D220" s="21">
        <v>100000</v>
      </c>
      <c r="E220" s="21">
        <v>100000</v>
      </c>
      <c r="F220" s="21">
        <v>0</v>
      </c>
      <c r="G220" s="21">
        <v>0</v>
      </c>
    </row>
    <row r="221" spans="1:7" ht="13.2" customHeight="1" x14ac:dyDescent="0.3">
      <c r="A221" s="19" t="s">
        <v>92</v>
      </c>
      <c r="B221" s="19" t="s">
        <v>69</v>
      </c>
      <c r="C221" s="20" t="s">
        <v>181</v>
      </c>
      <c r="D221" s="21">
        <v>0</v>
      </c>
      <c r="E221" s="21">
        <v>0</v>
      </c>
      <c r="F221" s="21">
        <v>0</v>
      </c>
      <c r="G221" s="21">
        <v>0</v>
      </c>
    </row>
    <row r="222" spans="1:7" x14ac:dyDescent="0.3">
      <c r="A222" s="13" t="s">
        <v>92</v>
      </c>
      <c r="B222" s="13" t="s">
        <v>26</v>
      </c>
      <c r="C222" s="14" t="s">
        <v>213</v>
      </c>
      <c r="D222" s="6">
        <f>SUM(D215:D221)</f>
        <v>665000</v>
      </c>
      <c r="E222" s="6">
        <f>SUM(E215:E221)</f>
        <v>665000</v>
      </c>
      <c r="F222" s="6">
        <f>SUM(F215:F221)</f>
        <v>271003.69</v>
      </c>
      <c r="G222" s="6">
        <v>40.799999999999997</v>
      </c>
    </row>
    <row r="223" spans="1:7" ht="13.2" customHeight="1" x14ac:dyDescent="0.3">
      <c r="A223" s="19" t="s">
        <v>38</v>
      </c>
      <c r="B223" s="19" t="s">
        <v>53</v>
      </c>
      <c r="C223" s="20" t="s">
        <v>165</v>
      </c>
      <c r="D223" s="21">
        <v>5000</v>
      </c>
      <c r="E223" s="21">
        <v>5000</v>
      </c>
      <c r="F223" s="21">
        <v>0</v>
      </c>
      <c r="G223" s="21">
        <v>0</v>
      </c>
    </row>
    <row r="224" spans="1:7" ht="13.2" customHeight="1" x14ac:dyDescent="0.3">
      <c r="A224" s="19" t="s">
        <v>38</v>
      </c>
      <c r="B224" s="19" t="s">
        <v>66</v>
      </c>
      <c r="C224" s="20" t="s">
        <v>178</v>
      </c>
      <c r="D224" s="21">
        <v>3000</v>
      </c>
      <c r="E224" s="21">
        <v>3000</v>
      </c>
      <c r="F224" s="21">
        <v>1210</v>
      </c>
      <c r="G224" s="21">
        <v>40.33</v>
      </c>
    </row>
    <row r="225" spans="1:7" ht="13.2" customHeight="1" x14ac:dyDescent="0.3">
      <c r="A225" s="19" t="s">
        <v>38</v>
      </c>
      <c r="B225" s="19" t="s">
        <v>56</v>
      </c>
      <c r="C225" s="20" t="s">
        <v>168</v>
      </c>
      <c r="D225" s="21">
        <v>30000</v>
      </c>
      <c r="E225" s="21">
        <v>30000</v>
      </c>
      <c r="F225" s="21">
        <v>0</v>
      </c>
      <c r="G225" s="21">
        <v>0</v>
      </c>
    </row>
    <row r="226" spans="1:7" ht="13.2" customHeight="1" x14ac:dyDescent="0.3">
      <c r="A226" s="19" t="s">
        <v>38</v>
      </c>
      <c r="B226" s="19" t="s">
        <v>57</v>
      </c>
      <c r="C226" s="20" t="s">
        <v>169</v>
      </c>
      <c r="D226" s="21">
        <v>50000</v>
      </c>
      <c r="E226" s="21">
        <v>50000</v>
      </c>
      <c r="F226" s="21">
        <v>20000</v>
      </c>
      <c r="G226" s="21">
        <v>40</v>
      </c>
    </row>
    <row r="227" spans="1:7" ht="13.2" customHeight="1" x14ac:dyDescent="0.3">
      <c r="A227" s="19" t="s">
        <v>38</v>
      </c>
      <c r="B227" s="19" t="s">
        <v>296</v>
      </c>
      <c r="C227" s="20" t="s">
        <v>181</v>
      </c>
      <c r="D227" s="21">
        <v>300000</v>
      </c>
      <c r="E227" s="21">
        <v>300000</v>
      </c>
      <c r="F227" s="21">
        <v>29040</v>
      </c>
      <c r="G227" s="21">
        <v>9.68</v>
      </c>
    </row>
    <row r="228" spans="1:7" x14ac:dyDescent="0.3">
      <c r="A228" s="13" t="s">
        <v>38</v>
      </c>
      <c r="B228" s="13" t="s">
        <v>26</v>
      </c>
      <c r="C228" s="14" t="s">
        <v>214</v>
      </c>
      <c r="D228" s="6">
        <f>SUM(D223:D227)</f>
        <v>388000</v>
      </c>
      <c r="E228" s="6">
        <f>SUM(E223:E227)</f>
        <v>388000</v>
      </c>
      <c r="F228" s="6">
        <f>SUM(F223:F227)</f>
        <v>50250</v>
      </c>
      <c r="G228" s="6">
        <v>12.95</v>
      </c>
    </row>
    <row r="229" spans="1:7" ht="13.2" customHeight="1" x14ac:dyDescent="0.3">
      <c r="A229" s="19" t="s">
        <v>93</v>
      </c>
      <c r="B229" s="19" t="s">
        <v>53</v>
      </c>
      <c r="C229" s="20" t="s">
        <v>165</v>
      </c>
      <c r="D229" s="21">
        <v>15000</v>
      </c>
      <c r="E229" s="21">
        <v>15000</v>
      </c>
      <c r="F229" s="21">
        <v>0</v>
      </c>
      <c r="G229" s="21">
        <v>0</v>
      </c>
    </row>
    <row r="230" spans="1:7" ht="13.2" customHeight="1" x14ac:dyDescent="0.3">
      <c r="A230" s="19" t="s">
        <v>93</v>
      </c>
      <c r="B230" s="19" t="s">
        <v>57</v>
      </c>
      <c r="C230" s="20" t="s">
        <v>169</v>
      </c>
      <c r="D230" s="21">
        <v>15000</v>
      </c>
      <c r="E230" s="21">
        <v>15000</v>
      </c>
      <c r="F230" s="21">
        <v>0</v>
      </c>
      <c r="G230" s="21">
        <v>0</v>
      </c>
    </row>
    <row r="231" spans="1:7" x14ac:dyDescent="0.3">
      <c r="A231" s="13" t="s">
        <v>93</v>
      </c>
      <c r="B231" s="13" t="s">
        <v>26</v>
      </c>
      <c r="C231" s="14" t="s">
        <v>215</v>
      </c>
      <c r="D231" s="6">
        <f>SUM(D229:D230)</f>
        <v>30000</v>
      </c>
      <c r="E231" s="6">
        <f>SUM(E229:E230)</f>
        <v>30000</v>
      </c>
      <c r="F231" s="6">
        <f>SUM(F229:F230)</f>
        <v>0</v>
      </c>
      <c r="G231" s="6">
        <v>0</v>
      </c>
    </row>
    <row r="232" spans="1:7" x14ac:dyDescent="0.3">
      <c r="A232" s="32" t="s">
        <v>268</v>
      </c>
      <c r="B232" s="32" t="s">
        <v>295</v>
      </c>
      <c r="C232" s="33" t="s">
        <v>164</v>
      </c>
      <c r="D232" s="34">
        <v>1790000</v>
      </c>
      <c r="E232" s="34">
        <v>1790000</v>
      </c>
      <c r="F232" s="34">
        <v>1144865</v>
      </c>
      <c r="G232" s="34">
        <v>63.96</v>
      </c>
    </row>
    <row r="233" spans="1:7" ht="13.8" customHeight="1" x14ac:dyDescent="0.3">
      <c r="A233" s="19" t="s">
        <v>40</v>
      </c>
      <c r="B233" s="19" t="s">
        <v>55</v>
      </c>
      <c r="C233" s="20" t="s">
        <v>167</v>
      </c>
      <c r="D233" s="21">
        <v>2000</v>
      </c>
      <c r="E233" s="21">
        <v>2000</v>
      </c>
      <c r="F233" s="21">
        <v>2000</v>
      </c>
      <c r="G233" s="21">
        <v>100</v>
      </c>
    </row>
    <row r="234" spans="1:7" ht="13.8" customHeight="1" x14ac:dyDescent="0.3">
      <c r="A234" s="19" t="s">
        <v>40</v>
      </c>
      <c r="B234" s="19" t="s">
        <v>314</v>
      </c>
      <c r="C234" s="20" t="s">
        <v>325</v>
      </c>
      <c r="D234" s="21">
        <v>1000</v>
      </c>
      <c r="E234" s="21">
        <v>1000</v>
      </c>
      <c r="F234" s="21">
        <v>0</v>
      </c>
      <c r="G234" s="21">
        <v>0</v>
      </c>
    </row>
    <row r="235" spans="1:7" ht="13.8" customHeight="1" x14ac:dyDescent="0.3">
      <c r="A235" s="19" t="s">
        <v>40</v>
      </c>
      <c r="B235" s="19" t="s">
        <v>56</v>
      </c>
      <c r="C235" s="20" t="s">
        <v>168</v>
      </c>
      <c r="D235" s="21">
        <v>40000</v>
      </c>
      <c r="E235" s="21">
        <v>40000</v>
      </c>
      <c r="F235" s="21">
        <v>18710</v>
      </c>
      <c r="G235" s="21">
        <v>46.78</v>
      </c>
    </row>
    <row r="236" spans="1:7" ht="13.8" customHeight="1" x14ac:dyDescent="0.3">
      <c r="A236" s="19" t="s">
        <v>40</v>
      </c>
      <c r="B236" s="19" t="s">
        <v>298</v>
      </c>
      <c r="C236" s="20" t="s">
        <v>299</v>
      </c>
      <c r="D236" s="21">
        <v>0</v>
      </c>
      <c r="E236" s="21">
        <v>0</v>
      </c>
      <c r="F236" s="21">
        <v>0</v>
      </c>
      <c r="G236" s="21">
        <v>0</v>
      </c>
    </row>
    <row r="237" spans="1:7" ht="13.8" customHeight="1" x14ac:dyDescent="0.3">
      <c r="A237" s="19" t="s">
        <v>40</v>
      </c>
      <c r="B237" s="19" t="s">
        <v>94</v>
      </c>
      <c r="C237" s="20" t="s">
        <v>216</v>
      </c>
      <c r="D237" s="21">
        <v>20000</v>
      </c>
      <c r="E237" s="21">
        <v>20000</v>
      </c>
      <c r="F237" s="21">
        <v>3548</v>
      </c>
      <c r="G237" s="21">
        <v>17.739999999999998</v>
      </c>
    </row>
    <row r="238" spans="1:7" ht="13.8" customHeight="1" x14ac:dyDescent="0.3">
      <c r="A238" s="19" t="s">
        <v>268</v>
      </c>
      <c r="B238" s="19" t="s">
        <v>344</v>
      </c>
      <c r="C238" s="20" t="s">
        <v>345</v>
      </c>
      <c r="D238" s="21">
        <v>0</v>
      </c>
      <c r="E238" s="21">
        <v>0</v>
      </c>
      <c r="F238" s="21">
        <v>0</v>
      </c>
      <c r="G238" s="21">
        <v>0</v>
      </c>
    </row>
    <row r="239" spans="1:7" x14ac:dyDescent="0.3">
      <c r="A239" s="13" t="s">
        <v>40</v>
      </c>
      <c r="B239" s="13" t="s">
        <v>26</v>
      </c>
      <c r="C239" s="14" t="s">
        <v>156</v>
      </c>
      <c r="D239" s="6">
        <f>SUM(D232:D238)</f>
        <v>1853000</v>
      </c>
      <c r="E239" s="6">
        <f>SUM(E232:E238)</f>
        <v>1853000</v>
      </c>
      <c r="F239" s="6">
        <f>SUM(F232:F238)</f>
        <v>1169123</v>
      </c>
      <c r="G239" s="6">
        <v>63.09</v>
      </c>
    </row>
    <row r="240" spans="1:7" ht="13.8" customHeight="1" x14ac:dyDescent="0.3">
      <c r="A240" s="19" t="s">
        <v>282</v>
      </c>
      <c r="B240" s="19" t="s">
        <v>283</v>
      </c>
      <c r="C240" s="20" t="s">
        <v>165</v>
      </c>
      <c r="D240" s="21">
        <v>0</v>
      </c>
      <c r="E240" s="21">
        <v>0</v>
      </c>
      <c r="F240" s="21">
        <v>0</v>
      </c>
      <c r="G240" s="21">
        <v>0</v>
      </c>
    </row>
    <row r="241" spans="1:7" ht="13.8" customHeight="1" x14ac:dyDescent="0.3">
      <c r="A241" s="19" t="s">
        <v>95</v>
      </c>
      <c r="B241" s="19" t="s">
        <v>56</v>
      </c>
      <c r="C241" s="20" t="s">
        <v>168</v>
      </c>
      <c r="D241" s="21">
        <v>30000</v>
      </c>
      <c r="E241" s="21">
        <v>30000</v>
      </c>
      <c r="F241" s="21">
        <v>15791</v>
      </c>
      <c r="G241" s="21">
        <v>52.64</v>
      </c>
    </row>
    <row r="242" spans="1:7" x14ac:dyDescent="0.3">
      <c r="A242" s="13" t="s">
        <v>282</v>
      </c>
      <c r="B242" s="13"/>
      <c r="C242" s="14" t="s">
        <v>284</v>
      </c>
      <c r="D242" s="6">
        <f>SUM(D240:D241)</f>
        <v>30000</v>
      </c>
      <c r="E242" s="6">
        <f>SUM(E240:E241)</f>
        <v>30000</v>
      </c>
      <c r="F242" s="6">
        <f>SUM(F240:F241)</f>
        <v>15791</v>
      </c>
      <c r="G242" s="6">
        <v>52.64</v>
      </c>
    </row>
    <row r="243" spans="1:7" x14ac:dyDescent="0.3">
      <c r="A243" s="13"/>
      <c r="B243" s="13"/>
      <c r="C243" s="14"/>
      <c r="D243" s="6"/>
      <c r="E243" s="6"/>
      <c r="F243" s="6"/>
      <c r="G243" s="6"/>
    </row>
    <row r="244" spans="1:7" x14ac:dyDescent="0.3">
      <c r="A244" s="13"/>
      <c r="B244" s="13"/>
      <c r="C244" s="14"/>
      <c r="D244" s="6"/>
      <c r="E244" s="6"/>
      <c r="F244" s="6"/>
      <c r="G244" s="6"/>
    </row>
    <row r="245" spans="1:7" x14ac:dyDescent="0.3">
      <c r="A245" s="13"/>
      <c r="B245" s="13"/>
      <c r="C245" s="14"/>
      <c r="D245" s="6"/>
      <c r="E245" s="6"/>
      <c r="F245" s="6"/>
      <c r="G245" s="45" t="s">
        <v>251</v>
      </c>
    </row>
    <row r="246" spans="1:7" x14ac:dyDescent="0.3">
      <c r="A246" s="8" t="s">
        <v>1</v>
      </c>
      <c r="B246" s="8" t="s">
        <v>2</v>
      </c>
      <c r="C246" s="9" t="s">
        <v>3</v>
      </c>
      <c r="D246" s="10" t="s">
        <v>123</v>
      </c>
      <c r="E246" s="5" t="s">
        <v>124</v>
      </c>
      <c r="F246" s="11" t="s">
        <v>160</v>
      </c>
      <c r="G246" s="5" t="s">
        <v>161</v>
      </c>
    </row>
    <row r="247" spans="1:7" x14ac:dyDescent="0.3">
      <c r="A247" s="12"/>
      <c r="B247" s="12"/>
      <c r="C247" s="9"/>
      <c r="D247" s="5" t="s">
        <v>162</v>
      </c>
      <c r="E247" s="5" t="s">
        <v>162</v>
      </c>
      <c r="F247" s="5" t="s">
        <v>162</v>
      </c>
      <c r="G247" s="5" t="s">
        <v>4</v>
      </c>
    </row>
    <row r="248" spans="1:7" x14ac:dyDescent="0.3">
      <c r="A248" s="1" t="s">
        <v>43</v>
      </c>
      <c r="B248" s="1" t="s">
        <v>73</v>
      </c>
      <c r="C248" s="3" t="s">
        <v>188</v>
      </c>
      <c r="D248" s="2">
        <v>160000</v>
      </c>
      <c r="E248" s="2">
        <v>160000</v>
      </c>
      <c r="F248" s="2">
        <v>131727</v>
      </c>
      <c r="G248" s="2">
        <v>82.33</v>
      </c>
    </row>
    <row r="249" spans="1:7" x14ac:dyDescent="0.3">
      <c r="A249" s="1" t="s">
        <v>43</v>
      </c>
      <c r="B249" s="1" t="s">
        <v>74</v>
      </c>
      <c r="C249" s="3" t="s">
        <v>187</v>
      </c>
      <c r="D249" s="2">
        <v>38000</v>
      </c>
      <c r="E249" s="2">
        <v>38000</v>
      </c>
      <c r="F249" s="2">
        <v>30716.87</v>
      </c>
      <c r="G249" s="2">
        <v>80.83</v>
      </c>
    </row>
    <row r="250" spans="1:7" x14ac:dyDescent="0.3">
      <c r="A250" s="1" t="s">
        <v>43</v>
      </c>
      <c r="B250" s="1" t="s">
        <v>75</v>
      </c>
      <c r="C250" s="3" t="s">
        <v>186</v>
      </c>
      <c r="D250" s="2">
        <v>14000</v>
      </c>
      <c r="E250" s="2">
        <v>14000</v>
      </c>
      <c r="F250" s="2">
        <v>9481</v>
      </c>
      <c r="G250" s="2">
        <v>67.72</v>
      </c>
    </row>
    <row r="251" spans="1:7" x14ac:dyDescent="0.3">
      <c r="A251" s="1" t="s">
        <v>43</v>
      </c>
      <c r="B251" s="1" t="s">
        <v>76</v>
      </c>
      <c r="C251" s="3" t="s">
        <v>189</v>
      </c>
      <c r="D251" s="2">
        <v>1000</v>
      </c>
      <c r="E251" s="2">
        <v>1000</v>
      </c>
      <c r="F251" s="2">
        <v>504.04</v>
      </c>
      <c r="G251" s="2">
        <v>50.4</v>
      </c>
    </row>
    <row r="252" spans="1:7" x14ac:dyDescent="0.3">
      <c r="A252" s="1" t="s">
        <v>43</v>
      </c>
      <c r="B252" s="1" t="s">
        <v>96</v>
      </c>
      <c r="C252" s="3" t="s">
        <v>217</v>
      </c>
      <c r="D252" s="2">
        <v>15000</v>
      </c>
      <c r="E252" s="2">
        <v>15000</v>
      </c>
      <c r="F252" s="2">
        <v>14140</v>
      </c>
      <c r="G252" s="2">
        <v>94.27</v>
      </c>
    </row>
    <row r="253" spans="1:7" x14ac:dyDescent="0.3">
      <c r="A253" s="1" t="s">
        <v>43</v>
      </c>
      <c r="B253" s="1" t="s">
        <v>53</v>
      </c>
      <c r="C253" s="3" t="s">
        <v>165</v>
      </c>
      <c r="D253" s="2">
        <v>20000</v>
      </c>
      <c r="E253" s="2">
        <v>20000</v>
      </c>
      <c r="F253" s="2">
        <v>9445.15</v>
      </c>
      <c r="G253" s="2">
        <v>47.23</v>
      </c>
    </row>
    <row r="254" spans="1:7" x14ac:dyDescent="0.3">
      <c r="A254" s="1" t="s">
        <v>43</v>
      </c>
      <c r="B254" s="1" t="s">
        <v>83</v>
      </c>
      <c r="C254" s="3" t="s">
        <v>199</v>
      </c>
      <c r="D254" s="2">
        <v>1000</v>
      </c>
      <c r="E254" s="2">
        <v>1000</v>
      </c>
      <c r="F254" s="2">
        <v>605</v>
      </c>
      <c r="G254" s="2">
        <v>60.5</v>
      </c>
    </row>
    <row r="255" spans="1:7" x14ac:dyDescent="0.3">
      <c r="A255" s="1" t="s">
        <v>43</v>
      </c>
      <c r="B255" s="1" t="s">
        <v>66</v>
      </c>
      <c r="C255" s="3" t="s">
        <v>178</v>
      </c>
      <c r="D255" s="2">
        <v>35000</v>
      </c>
      <c r="E255" s="2">
        <v>35000</v>
      </c>
      <c r="F255" s="2">
        <v>21186</v>
      </c>
      <c r="G255" s="2">
        <v>60.53</v>
      </c>
    </row>
    <row r="256" spans="1:7" x14ac:dyDescent="0.3">
      <c r="A256" s="1" t="s">
        <v>43</v>
      </c>
      <c r="B256" s="1" t="s">
        <v>54</v>
      </c>
      <c r="C256" s="3" t="s">
        <v>207</v>
      </c>
      <c r="D256" s="2">
        <v>120000</v>
      </c>
      <c r="E256" s="2">
        <v>120000</v>
      </c>
      <c r="F256" s="2">
        <v>81054.37</v>
      </c>
      <c r="G256" s="2">
        <v>67.55</v>
      </c>
    </row>
    <row r="257" spans="1:7" x14ac:dyDescent="0.3">
      <c r="A257" s="1" t="s">
        <v>43</v>
      </c>
      <c r="B257" s="1" t="s">
        <v>97</v>
      </c>
      <c r="C257" s="3" t="s">
        <v>218</v>
      </c>
      <c r="D257" s="2">
        <v>20000</v>
      </c>
      <c r="E257" s="2">
        <v>20000</v>
      </c>
      <c r="F257" s="2">
        <v>9000</v>
      </c>
      <c r="G257" s="2">
        <v>45</v>
      </c>
    </row>
    <row r="258" spans="1:7" x14ac:dyDescent="0.3">
      <c r="A258" s="1" t="s">
        <v>43</v>
      </c>
      <c r="B258" s="1" t="s">
        <v>56</v>
      </c>
      <c r="C258" s="3" t="s">
        <v>168</v>
      </c>
      <c r="D258" s="2">
        <v>740000</v>
      </c>
      <c r="E258" s="2">
        <v>740000</v>
      </c>
      <c r="F258" s="2">
        <v>658377.47</v>
      </c>
      <c r="G258" s="2">
        <v>88.97</v>
      </c>
    </row>
    <row r="259" spans="1:7" x14ac:dyDescent="0.3">
      <c r="A259" s="1" t="s">
        <v>43</v>
      </c>
      <c r="B259" s="1" t="s">
        <v>57</v>
      </c>
      <c r="C259" s="3" t="s">
        <v>169</v>
      </c>
      <c r="D259" s="2">
        <v>155000</v>
      </c>
      <c r="E259" s="2">
        <v>155000</v>
      </c>
      <c r="F259" s="2">
        <v>122447.37</v>
      </c>
      <c r="G259" s="2">
        <v>79</v>
      </c>
    </row>
    <row r="260" spans="1:7" x14ac:dyDescent="0.3">
      <c r="A260" s="1" t="s">
        <v>43</v>
      </c>
      <c r="B260" s="1" t="s">
        <v>60</v>
      </c>
      <c r="C260" s="3" t="s">
        <v>173</v>
      </c>
      <c r="D260" s="2">
        <v>0</v>
      </c>
      <c r="E260" s="2">
        <v>0</v>
      </c>
      <c r="F260" s="2">
        <v>0</v>
      </c>
      <c r="G260" s="2">
        <v>0</v>
      </c>
    </row>
    <row r="261" spans="1:7" x14ac:dyDescent="0.3">
      <c r="A261" s="1" t="s">
        <v>43</v>
      </c>
      <c r="B261" s="1" t="s">
        <v>69</v>
      </c>
      <c r="C261" s="3" t="s">
        <v>181</v>
      </c>
      <c r="D261" s="2">
        <v>0</v>
      </c>
      <c r="E261" s="2">
        <v>0</v>
      </c>
      <c r="F261" s="2">
        <v>0</v>
      </c>
      <c r="G261" s="2">
        <v>0</v>
      </c>
    </row>
    <row r="262" spans="1:7" x14ac:dyDescent="0.3">
      <c r="A262" s="1" t="s">
        <v>43</v>
      </c>
      <c r="B262" s="1" t="s">
        <v>98</v>
      </c>
      <c r="C262" s="3" t="s">
        <v>219</v>
      </c>
      <c r="D262" s="2">
        <v>0</v>
      </c>
      <c r="E262" s="2">
        <v>0</v>
      </c>
      <c r="F262" s="2">
        <v>0</v>
      </c>
      <c r="G262" s="2">
        <v>0</v>
      </c>
    </row>
    <row r="263" spans="1:7" x14ac:dyDescent="0.3">
      <c r="A263" s="13" t="s">
        <v>43</v>
      </c>
      <c r="B263" s="13" t="s">
        <v>26</v>
      </c>
      <c r="C263" s="14" t="s">
        <v>157</v>
      </c>
      <c r="D263" s="6">
        <f>SUM(D248:D262)</f>
        <v>1319000</v>
      </c>
      <c r="E263" s="6">
        <f>SUM(E248:E262)</f>
        <v>1319000</v>
      </c>
      <c r="F263" s="6">
        <f>SUM(F248:F262)</f>
        <v>1088684.27</v>
      </c>
      <c r="G263" s="6">
        <v>82.54</v>
      </c>
    </row>
    <row r="264" spans="1:7" x14ac:dyDescent="0.3">
      <c r="A264" s="32" t="s">
        <v>316</v>
      </c>
      <c r="B264" s="32" t="s">
        <v>274</v>
      </c>
      <c r="C264" s="33" t="s">
        <v>198</v>
      </c>
      <c r="D264" s="34">
        <v>0</v>
      </c>
      <c r="E264" s="34">
        <v>0</v>
      </c>
      <c r="F264" s="34">
        <v>0</v>
      </c>
      <c r="G264" s="34">
        <v>0</v>
      </c>
    </row>
    <row r="265" spans="1:7" x14ac:dyDescent="0.3">
      <c r="A265" s="32" t="s">
        <v>44</v>
      </c>
      <c r="B265" s="32" t="s">
        <v>56</v>
      </c>
      <c r="C265" s="33" t="s">
        <v>168</v>
      </c>
      <c r="D265" s="34">
        <v>100000</v>
      </c>
      <c r="E265" s="34">
        <v>100000</v>
      </c>
      <c r="F265" s="34">
        <v>62280</v>
      </c>
      <c r="G265" s="34">
        <v>62.28</v>
      </c>
    </row>
    <row r="266" spans="1:7" x14ac:dyDescent="0.3">
      <c r="A266" s="13" t="s">
        <v>44</v>
      </c>
      <c r="B266" s="13"/>
      <c r="C266" s="14" t="s">
        <v>328</v>
      </c>
      <c r="D266" s="6">
        <f>SUM(D264:D265)</f>
        <v>100000</v>
      </c>
      <c r="E266" s="6">
        <f>SUM(E264:E265)</f>
        <v>100000</v>
      </c>
      <c r="F266" s="6">
        <f>SUM(F264:F265)</f>
        <v>62280</v>
      </c>
      <c r="G266" s="6">
        <v>62.28</v>
      </c>
    </row>
    <row r="267" spans="1:7" x14ac:dyDescent="0.3">
      <c r="A267" s="32" t="s">
        <v>269</v>
      </c>
      <c r="B267" s="32" t="s">
        <v>399</v>
      </c>
      <c r="C267" s="33" t="s">
        <v>227</v>
      </c>
      <c r="D267" s="34">
        <v>0</v>
      </c>
      <c r="E267" s="34">
        <v>1000</v>
      </c>
      <c r="F267" s="34">
        <v>831.57</v>
      </c>
      <c r="G267" s="34">
        <v>83.16</v>
      </c>
    </row>
    <row r="268" spans="1:7" x14ac:dyDescent="0.3">
      <c r="A268" s="1" t="s">
        <v>99</v>
      </c>
      <c r="B268" s="1" t="s">
        <v>78</v>
      </c>
      <c r="C268" s="3" t="s">
        <v>198</v>
      </c>
      <c r="D268" s="2">
        <v>50000</v>
      </c>
      <c r="E268" s="2">
        <v>50000</v>
      </c>
      <c r="F268" s="2">
        <v>6369.22</v>
      </c>
      <c r="G268" s="2">
        <v>12.74</v>
      </c>
    </row>
    <row r="269" spans="1:7" x14ac:dyDescent="0.3">
      <c r="A269" s="1" t="s">
        <v>99</v>
      </c>
      <c r="B269" s="1" t="s">
        <v>53</v>
      </c>
      <c r="C269" s="3" t="s">
        <v>165</v>
      </c>
      <c r="D269" s="2">
        <v>120000</v>
      </c>
      <c r="E269" s="2">
        <v>119000</v>
      </c>
      <c r="F269" s="2">
        <v>83490.559999999998</v>
      </c>
      <c r="G269" s="2">
        <v>70.16</v>
      </c>
    </row>
    <row r="270" spans="1:7" x14ac:dyDescent="0.3">
      <c r="A270" s="1" t="s">
        <v>99</v>
      </c>
      <c r="B270" s="1" t="s">
        <v>84</v>
      </c>
      <c r="C270" s="3" t="s">
        <v>200</v>
      </c>
      <c r="D270" s="2">
        <v>50000</v>
      </c>
      <c r="E270" s="2">
        <v>50000</v>
      </c>
      <c r="F270" s="2">
        <v>30702.11</v>
      </c>
      <c r="G270" s="2">
        <v>61.4</v>
      </c>
    </row>
    <row r="271" spans="1:7" x14ac:dyDescent="0.3">
      <c r="A271" s="1" t="s">
        <v>99</v>
      </c>
      <c r="B271" s="1" t="s">
        <v>54</v>
      </c>
      <c r="C271" s="3" t="s">
        <v>207</v>
      </c>
      <c r="D271" s="2">
        <v>200000</v>
      </c>
      <c r="E271" s="2">
        <v>200000</v>
      </c>
      <c r="F271" s="2">
        <v>142339.79999999999</v>
      </c>
      <c r="G271" s="2">
        <v>71.17</v>
      </c>
    </row>
    <row r="272" spans="1:7" x14ac:dyDescent="0.3">
      <c r="A272" s="1" t="s">
        <v>99</v>
      </c>
      <c r="B272" s="1" t="s">
        <v>55</v>
      </c>
      <c r="C272" s="3" t="s">
        <v>167</v>
      </c>
      <c r="D272" s="2">
        <v>330500</v>
      </c>
      <c r="E272" s="2">
        <v>330500</v>
      </c>
      <c r="F272" s="2">
        <v>195279</v>
      </c>
      <c r="G272" s="2">
        <v>59.1</v>
      </c>
    </row>
    <row r="273" spans="1:7" x14ac:dyDescent="0.3">
      <c r="A273" s="1" t="s">
        <v>99</v>
      </c>
      <c r="B273" s="1" t="s">
        <v>56</v>
      </c>
      <c r="C273" s="3" t="s">
        <v>168</v>
      </c>
      <c r="D273" s="2">
        <v>50000</v>
      </c>
      <c r="E273" s="2">
        <v>70000</v>
      </c>
      <c r="F273" s="2">
        <v>68793.5</v>
      </c>
      <c r="G273" s="2">
        <v>98.28</v>
      </c>
    </row>
    <row r="274" spans="1:7" x14ac:dyDescent="0.3">
      <c r="A274" s="1" t="s">
        <v>99</v>
      </c>
      <c r="B274" s="1" t="s">
        <v>57</v>
      </c>
      <c r="C274" s="3" t="s">
        <v>169</v>
      </c>
      <c r="D274" s="2">
        <v>283000</v>
      </c>
      <c r="E274" s="2">
        <v>283000</v>
      </c>
      <c r="F274" s="2">
        <v>174593.01</v>
      </c>
      <c r="G274" s="2">
        <v>61.69</v>
      </c>
    </row>
    <row r="275" spans="1:7" x14ac:dyDescent="0.3">
      <c r="A275" s="1" t="s">
        <v>99</v>
      </c>
      <c r="B275" s="1" t="s">
        <v>58</v>
      </c>
      <c r="C275" s="3" t="s">
        <v>171</v>
      </c>
      <c r="D275" s="2">
        <v>10000</v>
      </c>
      <c r="E275" s="2">
        <v>10000</v>
      </c>
      <c r="F275" s="2">
        <v>0</v>
      </c>
      <c r="G275" s="2">
        <v>0</v>
      </c>
    </row>
    <row r="276" spans="1:7" x14ac:dyDescent="0.3">
      <c r="A276" s="1" t="s">
        <v>99</v>
      </c>
      <c r="B276" s="1" t="s">
        <v>302</v>
      </c>
      <c r="C276" s="3" t="s">
        <v>208</v>
      </c>
      <c r="D276" s="2">
        <v>0</v>
      </c>
      <c r="E276" s="2">
        <v>0</v>
      </c>
      <c r="F276" s="2">
        <v>0</v>
      </c>
      <c r="G276" s="2">
        <v>0</v>
      </c>
    </row>
    <row r="277" spans="1:7" x14ac:dyDescent="0.3">
      <c r="A277" s="13" t="s">
        <v>99</v>
      </c>
      <c r="B277" s="13" t="s">
        <v>26</v>
      </c>
      <c r="C277" s="14" t="s">
        <v>220</v>
      </c>
      <c r="D277" s="6">
        <f>SUM(D267:D276)</f>
        <v>1093500</v>
      </c>
      <c r="E277" s="6">
        <f>SUM(E267:E276)</f>
        <v>1113500</v>
      </c>
      <c r="F277" s="6">
        <f>SUM(F267:F276)</f>
        <v>702398.77</v>
      </c>
      <c r="G277" s="6">
        <v>63.1</v>
      </c>
    </row>
    <row r="278" spans="1:7" x14ac:dyDescent="0.3">
      <c r="A278" s="1" t="s">
        <v>100</v>
      </c>
      <c r="B278" s="1" t="s">
        <v>56</v>
      </c>
      <c r="C278" s="3" t="s">
        <v>168</v>
      </c>
      <c r="D278" s="2">
        <v>90000</v>
      </c>
      <c r="E278" s="2">
        <v>25500</v>
      </c>
      <c r="F278" s="2">
        <v>25500</v>
      </c>
      <c r="G278" s="2">
        <v>100</v>
      </c>
    </row>
    <row r="279" spans="1:7" x14ac:dyDescent="0.3">
      <c r="A279" s="1" t="s">
        <v>100</v>
      </c>
      <c r="B279" s="1" t="s">
        <v>80</v>
      </c>
      <c r="C279" s="3" t="s">
        <v>201</v>
      </c>
      <c r="D279" s="2">
        <v>50000</v>
      </c>
      <c r="E279" s="2">
        <v>50000</v>
      </c>
      <c r="F279" s="2">
        <v>11074.96</v>
      </c>
      <c r="G279" s="2">
        <v>22.15</v>
      </c>
    </row>
    <row r="280" spans="1:7" x14ac:dyDescent="0.3">
      <c r="A280" s="1" t="s">
        <v>100</v>
      </c>
      <c r="B280" s="1" t="s">
        <v>81</v>
      </c>
      <c r="C280" s="3" t="s">
        <v>195</v>
      </c>
      <c r="D280" s="2">
        <v>70000</v>
      </c>
      <c r="E280" s="2">
        <v>70000</v>
      </c>
      <c r="F280" s="2">
        <v>31834.45</v>
      </c>
      <c r="G280" s="2">
        <v>45.48</v>
      </c>
    </row>
    <row r="281" spans="1:7" x14ac:dyDescent="0.3">
      <c r="A281" s="1" t="s">
        <v>400</v>
      </c>
      <c r="B281" s="1" t="s">
        <v>401</v>
      </c>
      <c r="C281" s="3" t="s">
        <v>402</v>
      </c>
      <c r="D281" s="2">
        <v>0</v>
      </c>
      <c r="E281" s="2">
        <v>64500</v>
      </c>
      <c r="F281" s="2">
        <v>46494</v>
      </c>
      <c r="G281" s="2">
        <v>72.08</v>
      </c>
    </row>
    <row r="282" spans="1:7" x14ac:dyDescent="0.3">
      <c r="A282" s="13" t="s">
        <v>100</v>
      </c>
      <c r="B282" s="13" t="s">
        <v>26</v>
      </c>
      <c r="C282" s="14" t="s">
        <v>221</v>
      </c>
      <c r="D282" s="6">
        <f>SUM(D278:D281)</f>
        <v>210000</v>
      </c>
      <c r="E282" s="6">
        <f>SUM(E278:E281)</f>
        <v>210000</v>
      </c>
      <c r="F282" s="6">
        <f>SUM(F278:F281)</f>
        <v>114903.41</v>
      </c>
      <c r="G282" s="6">
        <v>54.72</v>
      </c>
    </row>
    <row r="283" spans="1:7" x14ac:dyDescent="0.3">
      <c r="A283" s="1" t="s">
        <v>45</v>
      </c>
      <c r="B283" s="1" t="s">
        <v>73</v>
      </c>
      <c r="C283" s="3" t="s">
        <v>188</v>
      </c>
      <c r="D283" s="2">
        <v>74000</v>
      </c>
      <c r="E283" s="2">
        <v>74000</v>
      </c>
      <c r="F283" s="2">
        <v>48598</v>
      </c>
      <c r="G283" s="2">
        <v>65.67</v>
      </c>
    </row>
    <row r="284" spans="1:7" x14ac:dyDescent="0.3">
      <c r="A284" s="1" t="s">
        <v>45</v>
      </c>
      <c r="B284" s="1" t="s">
        <v>74</v>
      </c>
      <c r="C284" s="3" t="s">
        <v>187</v>
      </c>
      <c r="D284" s="2">
        <v>19000</v>
      </c>
      <c r="E284" s="2">
        <v>19000</v>
      </c>
      <c r="F284" s="2">
        <v>12154</v>
      </c>
      <c r="G284" s="2">
        <v>63.97</v>
      </c>
    </row>
    <row r="285" spans="1:7" x14ac:dyDescent="0.3">
      <c r="A285" s="1" t="s">
        <v>45</v>
      </c>
      <c r="B285" s="1" t="s">
        <v>75</v>
      </c>
      <c r="C285" s="3" t="s">
        <v>186</v>
      </c>
      <c r="D285" s="2">
        <v>7500</v>
      </c>
      <c r="E285" s="2">
        <v>7500</v>
      </c>
      <c r="F285" s="2">
        <v>4375.5</v>
      </c>
      <c r="G285" s="2">
        <v>58.34</v>
      </c>
    </row>
    <row r="286" spans="1:7" x14ac:dyDescent="0.3">
      <c r="A286" s="1" t="s">
        <v>45</v>
      </c>
      <c r="B286" s="1" t="s">
        <v>76</v>
      </c>
      <c r="C286" s="3" t="s">
        <v>189</v>
      </c>
      <c r="D286" s="2">
        <v>400</v>
      </c>
      <c r="E286" s="2">
        <v>400</v>
      </c>
      <c r="F286" s="2">
        <v>211.46</v>
      </c>
      <c r="G286" s="2">
        <v>52.87</v>
      </c>
    </row>
    <row r="287" spans="1:7" x14ac:dyDescent="0.3">
      <c r="A287" s="1" t="s">
        <v>300</v>
      </c>
      <c r="B287" s="1" t="s">
        <v>274</v>
      </c>
      <c r="C287" s="3" t="s">
        <v>198</v>
      </c>
      <c r="D287" s="2">
        <v>10000</v>
      </c>
      <c r="E287" s="2">
        <v>10000</v>
      </c>
      <c r="F287" s="2">
        <v>0</v>
      </c>
      <c r="G287" s="2">
        <v>0</v>
      </c>
    </row>
    <row r="288" spans="1:7" x14ac:dyDescent="0.3">
      <c r="A288" s="1" t="s">
        <v>45</v>
      </c>
      <c r="B288" s="1" t="s">
        <v>53</v>
      </c>
      <c r="C288" s="3" t="s">
        <v>165</v>
      </c>
      <c r="D288" s="2">
        <v>5000</v>
      </c>
      <c r="E288" s="2">
        <v>5000</v>
      </c>
      <c r="F288" s="2">
        <v>768.38</v>
      </c>
      <c r="G288" s="2">
        <v>15.37</v>
      </c>
    </row>
    <row r="289" spans="1:7" x14ac:dyDescent="0.3">
      <c r="A289" s="1" t="s">
        <v>45</v>
      </c>
      <c r="B289" s="1" t="s">
        <v>83</v>
      </c>
      <c r="C289" s="3" t="s">
        <v>199</v>
      </c>
      <c r="D289" s="2">
        <v>1000</v>
      </c>
      <c r="E289" s="2">
        <v>1000</v>
      </c>
      <c r="F289" s="2">
        <v>0</v>
      </c>
      <c r="G289" s="2">
        <v>0</v>
      </c>
    </row>
    <row r="290" spans="1:7" x14ac:dyDescent="0.3">
      <c r="A290" s="1" t="s">
        <v>45</v>
      </c>
      <c r="B290" s="1" t="s">
        <v>66</v>
      </c>
      <c r="C290" s="3" t="s">
        <v>178</v>
      </c>
      <c r="D290" s="2">
        <v>5000</v>
      </c>
      <c r="E290" s="2">
        <v>5000</v>
      </c>
      <c r="F290" s="2">
        <v>450</v>
      </c>
      <c r="G290" s="2">
        <v>9</v>
      </c>
    </row>
    <row r="291" spans="1:7" x14ac:dyDescent="0.3">
      <c r="A291" s="1" t="s">
        <v>45</v>
      </c>
      <c r="B291" s="1" t="s">
        <v>56</v>
      </c>
      <c r="C291" s="3" t="s">
        <v>168</v>
      </c>
      <c r="D291" s="2">
        <v>30000</v>
      </c>
      <c r="E291" s="2">
        <v>30000</v>
      </c>
      <c r="F291" s="2">
        <v>22530</v>
      </c>
      <c r="G291" s="2">
        <v>75.099999999999994</v>
      </c>
    </row>
    <row r="292" spans="1:7" x14ac:dyDescent="0.3">
      <c r="A292" s="1" t="s">
        <v>45</v>
      </c>
      <c r="B292" s="1" t="s">
        <v>57</v>
      </c>
      <c r="C292" s="3" t="s">
        <v>169</v>
      </c>
      <c r="D292" s="2">
        <v>5000</v>
      </c>
      <c r="E292" s="2">
        <v>5000</v>
      </c>
      <c r="F292" s="2">
        <v>0</v>
      </c>
      <c r="G292" s="2">
        <v>0</v>
      </c>
    </row>
    <row r="293" spans="1:7" x14ac:dyDescent="0.3">
      <c r="A293" s="13" t="s">
        <v>45</v>
      </c>
      <c r="B293" s="13" t="s">
        <v>26</v>
      </c>
      <c r="C293" s="14" t="s">
        <v>222</v>
      </c>
      <c r="D293" s="6">
        <f>SUM(D283:D292)</f>
        <v>156900</v>
      </c>
      <c r="E293" s="6">
        <f>SUM(E283:E292)</f>
        <v>156900</v>
      </c>
      <c r="F293" s="6">
        <f>SUM(F283:F292)</f>
        <v>89087.34</v>
      </c>
      <c r="G293" s="6">
        <v>56.78</v>
      </c>
    </row>
    <row r="294" spans="1:7" x14ac:dyDescent="0.3">
      <c r="A294" s="13" t="s">
        <v>101</v>
      </c>
      <c r="B294" s="13" t="s">
        <v>102</v>
      </c>
      <c r="C294" s="35" t="s">
        <v>223</v>
      </c>
      <c r="D294" s="6">
        <v>1000</v>
      </c>
      <c r="E294" s="6">
        <v>1000</v>
      </c>
      <c r="F294" s="6">
        <v>0</v>
      </c>
      <c r="G294" s="6">
        <v>0</v>
      </c>
    </row>
    <row r="295" spans="1:7" x14ac:dyDescent="0.3">
      <c r="A295" s="13"/>
      <c r="B295" s="13"/>
      <c r="C295" s="35"/>
      <c r="D295" s="6"/>
      <c r="E295" s="6"/>
      <c r="F295" s="6"/>
      <c r="G295" s="45" t="s">
        <v>252</v>
      </c>
    </row>
    <row r="296" spans="1:7" x14ac:dyDescent="0.3">
      <c r="A296" s="8" t="s">
        <v>1</v>
      </c>
      <c r="B296" s="8" t="s">
        <v>2</v>
      </c>
      <c r="C296" s="9" t="s">
        <v>3</v>
      </c>
      <c r="D296" s="10" t="s">
        <v>123</v>
      </c>
      <c r="E296" s="5" t="s">
        <v>124</v>
      </c>
      <c r="F296" s="11" t="s">
        <v>160</v>
      </c>
      <c r="G296" s="5" t="s">
        <v>161</v>
      </c>
    </row>
    <row r="297" spans="1:7" x14ac:dyDescent="0.3">
      <c r="A297" s="12"/>
      <c r="B297" s="12"/>
      <c r="C297" s="9"/>
      <c r="D297" s="5" t="s">
        <v>162</v>
      </c>
      <c r="E297" s="5" t="s">
        <v>162</v>
      </c>
      <c r="F297" s="5" t="s">
        <v>162</v>
      </c>
      <c r="G297" s="5" t="s">
        <v>4</v>
      </c>
    </row>
    <row r="298" spans="1:7" x14ac:dyDescent="0.3">
      <c r="A298" s="1" t="s">
        <v>46</v>
      </c>
      <c r="B298" s="1" t="s">
        <v>78</v>
      </c>
      <c r="C298" s="3" t="s">
        <v>198</v>
      </c>
      <c r="D298" s="2">
        <v>20000</v>
      </c>
      <c r="E298" s="2">
        <v>12500</v>
      </c>
      <c r="F298" s="2">
        <v>0</v>
      </c>
      <c r="G298" s="2">
        <v>0</v>
      </c>
    </row>
    <row r="299" spans="1:7" x14ac:dyDescent="0.3">
      <c r="A299" s="1" t="s">
        <v>403</v>
      </c>
      <c r="B299" s="1" t="s">
        <v>283</v>
      </c>
      <c r="C299" s="3" t="s">
        <v>165</v>
      </c>
      <c r="D299" s="2">
        <v>0</v>
      </c>
      <c r="E299" s="2">
        <v>7500</v>
      </c>
      <c r="F299" s="2">
        <v>7459.65</v>
      </c>
      <c r="G299" s="2">
        <v>99.46</v>
      </c>
    </row>
    <row r="300" spans="1:7" x14ac:dyDescent="0.3">
      <c r="A300" s="1" t="s">
        <v>46</v>
      </c>
      <c r="B300" s="1" t="s">
        <v>71</v>
      </c>
      <c r="C300" s="3" t="s">
        <v>183</v>
      </c>
      <c r="D300" s="2">
        <v>10000</v>
      </c>
      <c r="E300" s="2">
        <v>10000</v>
      </c>
      <c r="F300" s="2">
        <v>6109.25</v>
      </c>
      <c r="G300" s="2">
        <v>61.09</v>
      </c>
    </row>
    <row r="301" spans="1:7" x14ac:dyDescent="0.3">
      <c r="A301" s="1" t="s">
        <v>46</v>
      </c>
      <c r="B301" s="1" t="s">
        <v>103</v>
      </c>
      <c r="C301" s="3" t="s">
        <v>224</v>
      </c>
      <c r="D301" s="2">
        <v>110000</v>
      </c>
      <c r="E301" s="2">
        <v>110000</v>
      </c>
      <c r="F301" s="2">
        <v>110000</v>
      </c>
      <c r="G301" s="2">
        <v>100</v>
      </c>
    </row>
    <row r="302" spans="1:7" x14ac:dyDescent="0.3">
      <c r="A302" s="13" t="s">
        <v>46</v>
      </c>
      <c r="B302" s="13" t="s">
        <v>26</v>
      </c>
      <c r="C302" s="14" t="s">
        <v>225</v>
      </c>
      <c r="D302" s="6">
        <f>SUM(D298:D301)</f>
        <v>140000</v>
      </c>
      <c r="E302" s="6">
        <f>SUM(E298:E301)</f>
        <v>140000</v>
      </c>
      <c r="F302" s="6">
        <f>SUM(F298:F301)</f>
        <v>123568.9</v>
      </c>
      <c r="G302" s="6">
        <v>88.26</v>
      </c>
    </row>
    <row r="303" spans="1:7" x14ac:dyDescent="0.3">
      <c r="A303" s="1" t="s">
        <v>104</v>
      </c>
      <c r="B303" s="1" t="s">
        <v>105</v>
      </c>
      <c r="C303" s="3" t="s">
        <v>226</v>
      </c>
      <c r="D303" s="2">
        <v>20000</v>
      </c>
      <c r="E303" s="2">
        <v>20000</v>
      </c>
      <c r="F303" s="2">
        <v>0</v>
      </c>
      <c r="G303" s="2">
        <v>0</v>
      </c>
    </row>
    <row r="304" spans="1:7" x14ac:dyDescent="0.3">
      <c r="A304" s="1" t="s">
        <v>104</v>
      </c>
      <c r="B304" s="1" t="s">
        <v>106</v>
      </c>
      <c r="C304" s="3" t="s">
        <v>227</v>
      </c>
      <c r="D304" s="2">
        <v>5000</v>
      </c>
      <c r="E304" s="2">
        <v>5000</v>
      </c>
      <c r="F304" s="2">
        <v>0</v>
      </c>
      <c r="G304" s="2">
        <v>0</v>
      </c>
    </row>
    <row r="305" spans="1:7" x14ac:dyDescent="0.3">
      <c r="A305" s="1" t="s">
        <v>104</v>
      </c>
      <c r="B305" s="1" t="s">
        <v>78</v>
      </c>
      <c r="C305" s="3" t="s">
        <v>228</v>
      </c>
      <c r="D305" s="2">
        <v>30000</v>
      </c>
      <c r="E305" s="2">
        <v>30000</v>
      </c>
      <c r="F305" s="2">
        <v>0</v>
      </c>
      <c r="G305" s="2">
        <v>0</v>
      </c>
    </row>
    <row r="306" spans="1:7" x14ac:dyDescent="0.3">
      <c r="A306" s="1" t="s">
        <v>104</v>
      </c>
      <c r="B306" s="1" t="s">
        <v>53</v>
      </c>
      <c r="C306" s="3" t="s">
        <v>165</v>
      </c>
      <c r="D306" s="2">
        <v>1000</v>
      </c>
      <c r="E306" s="2">
        <v>1000</v>
      </c>
      <c r="F306" s="2">
        <v>885.84</v>
      </c>
      <c r="G306" s="2">
        <v>88.58</v>
      </c>
    </row>
    <row r="307" spans="1:7" x14ac:dyDescent="0.3">
      <c r="A307" s="1" t="s">
        <v>104</v>
      </c>
      <c r="B307" s="1" t="s">
        <v>83</v>
      </c>
      <c r="C307" s="3" t="s">
        <v>199</v>
      </c>
      <c r="D307" s="2">
        <v>5000</v>
      </c>
      <c r="E307" s="2">
        <v>5000</v>
      </c>
      <c r="F307" s="2">
        <v>739</v>
      </c>
      <c r="G307" s="2">
        <v>14.78</v>
      </c>
    </row>
    <row r="308" spans="1:7" x14ac:dyDescent="0.3">
      <c r="A308" s="1" t="s">
        <v>104</v>
      </c>
      <c r="B308" s="1" t="s">
        <v>84</v>
      </c>
      <c r="C308" s="3" t="s">
        <v>200</v>
      </c>
      <c r="D308" s="2">
        <v>50000</v>
      </c>
      <c r="E308" s="2">
        <v>50000</v>
      </c>
      <c r="F308" s="2">
        <v>24780</v>
      </c>
      <c r="G308" s="2">
        <v>49.56</v>
      </c>
    </row>
    <row r="309" spans="1:7" x14ac:dyDescent="0.3">
      <c r="A309" s="1" t="s">
        <v>104</v>
      </c>
      <c r="B309" s="1" t="s">
        <v>66</v>
      </c>
      <c r="C309" s="3" t="s">
        <v>178</v>
      </c>
      <c r="D309" s="2">
        <v>20000</v>
      </c>
      <c r="E309" s="2">
        <v>20000</v>
      </c>
      <c r="F309" s="2">
        <v>13329</v>
      </c>
      <c r="G309" s="2">
        <v>66.650000000000006</v>
      </c>
    </row>
    <row r="310" spans="1:7" x14ac:dyDescent="0.3">
      <c r="A310" s="1" t="s">
        <v>104</v>
      </c>
      <c r="B310" s="1" t="s">
        <v>54</v>
      </c>
      <c r="C310" s="3" t="s">
        <v>207</v>
      </c>
      <c r="D310" s="2">
        <v>6000</v>
      </c>
      <c r="E310" s="2">
        <v>6000</v>
      </c>
      <c r="F310" s="2">
        <v>1987.87</v>
      </c>
      <c r="G310" s="2">
        <v>33.130000000000003</v>
      </c>
    </row>
    <row r="311" spans="1:7" x14ac:dyDescent="0.3">
      <c r="A311" s="1" t="s">
        <v>104</v>
      </c>
      <c r="B311" s="1" t="s">
        <v>71</v>
      </c>
      <c r="C311" s="3" t="s">
        <v>183</v>
      </c>
      <c r="D311" s="2">
        <v>6000</v>
      </c>
      <c r="E311" s="2">
        <v>6000</v>
      </c>
      <c r="F311" s="2">
        <v>261.04000000000002</v>
      </c>
      <c r="G311" s="2">
        <v>4.3499999999999996</v>
      </c>
    </row>
    <row r="312" spans="1:7" x14ac:dyDescent="0.3">
      <c r="A312" s="1" t="s">
        <v>104</v>
      </c>
      <c r="B312" s="1" t="s">
        <v>56</v>
      </c>
      <c r="C312" s="3" t="s">
        <v>168</v>
      </c>
      <c r="D312" s="2">
        <v>7000</v>
      </c>
      <c r="E312" s="2">
        <v>7000</v>
      </c>
      <c r="F312" s="2">
        <v>1770.5</v>
      </c>
      <c r="G312" s="2">
        <v>25.29</v>
      </c>
    </row>
    <row r="313" spans="1:7" x14ac:dyDescent="0.3">
      <c r="A313" s="1" t="s">
        <v>104</v>
      </c>
      <c r="B313" s="1" t="s">
        <v>57</v>
      </c>
      <c r="C313" s="3" t="s">
        <v>169</v>
      </c>
      <c r="D313" s="2">
        <v>10000</v>
      </c>
      <c r="E313" s="2">
        <v>10000</v>
      </c>
      <c r="F313" s="2">
        <v>0</v>
      </c>
      <c r="G313" s="2">
        <v>0</v>
      </c>
    </row>
    <row r="314" spans="1:7" x14ac:dyDescent="0.3">
      <c r="A314" s="1" t="s">
        <v>104</v>
      </c>
      <c r="B314" s="1" t="s">
        <v>72</v>
      </c>
      <c r="C314" s="3" t="s">
        <v>184</v>
      </c>
      <c r="D314" s="2">
        <v>6000</v>
      </c>
      <c r="E314" s="2">
        <v>6000</v>
      </c>
      <c r="F314" s="2">
        <v>6000</v>
      </c>
      <c r="G314" s="2">
        <v>100</v>
      </c>
    </row>
    <row r="315" spans="1:7" x14ac:dyDescent="0.3">
      <c r="A315" s="1" t="s">
        <v>270</v>
      </c>
      <c r="B315" s="1" t="s">
        <v>376</v>
      </c>
      <c r="C315" s="3" t="s">
        <v>378</v>
      </c>
      <c r="D315" s="2">
        <v>7000</v>
      </c>
      <c r="E315" s="2">
        <v>7000</v>
      </c>
      <c r="F315" s="2">
        <v>0</v>
      </c>
      <c r="G315" s="2">
        <v>0</v>
      </c>
    </row>
    <row r="316" spans="1:7" x14ac:dyDescent="0.3">
      <c r="A316" s="1" t="s">
        <v>104</v>
      </c>
      <c r="B316" s="1" t="s">
        <v>379</v>
      </c>
      <c r="C316" s="3" t="s">
        <v>380</v>
      </c>
      <c r="D316" s="2">
        <v>200000</v>
      </c>
      <c r="E316" s="2">
        <v>1050000</v>
      </c>
      <c r="F316" s="2">
        <v>0</v>
      </c>
      <c r="G316" s="2">
        <v>0</v>
      </c>
    </row>
    <row r="317" spans="1:7" x14ac:dyDescent="0.3">
      <c r="A317" s="13" t="s">
        <v>104</v>
      </c>
      <c r="B317" s="13" t="s">
        <v>26</v>
      </c>
      <c r="C317" s="14" t="s">
        <v>229</v>
      </c>
      <c r="D317" s="6">
        <f>SUM(D303:D316)</f>
        <v>373000</v>
      </c>
      <c r="E317" s="6">
        <f>SUM(E303:E316)</f>
        <v>1223000</v>
      </c>
      <c r="F317" s="6">
        <f>SUM(F303:F316)</f>
        <v>49753.25</v>
      </c>
      <c r="G317" s="6">
        <v>4.0999999999999996</v>
      </c>
    </row>
    <row r="318" spans="1:7" x14ac:dyDescent="0.3">
      <c r="A318" s="1" t="s">
        <v>107</v>
      </c>
      <c r="B318" s="1" t="s">
        <v>277</v>
      </c>
      <c r="C318" s="3" t="s">
        <v>426</v>
      </c>
      <c r="D318" s="2">
        <v>0</v>
      </c>
      <c r="E318" s="2">
        <v>730</v>
      </c>
      <c r="F318" s="2">
        <v>730</v>
      </c>
      <c r="G318" s="2">
        <v>100</v>
      </c>
    </row>
    <row r="319" spans="1:7" ht="13.2" customHeight="1" x14ac:dyDescent="0.3">
      <c r="A319" s="1" t="s">
        <v>107</v>
      </c>
      <c r="B319" s="1" t="s">
        <v>109</v>
      </c>
      <c r="C319" s="3" t="s">
        <v>231</v>
      </c>
      <c r="D319" s="2">
        <v>900000</v>
      </c>
      <c r="E319" s="2">
        <v>984021</v>
      </c>
      <c r="F319" s="2">
        <v>726986</v>
      </c>
      <c r="G319" s="2">
        <v>73.88</v>
      </c>
    </row>
    <row r="320" spans="1:7" ht="13.2" customHeight="1" x14ac:dyDescent="0.3">
      <c r="A320" s="1" t="s">
        <v>107</v>
      </c>
      <c r="B320" s="1" t="s">
        <v>74</v>
      </c>
      <c r="C320" s="3" t="s">
        <v>187</v>
      </c>
      <c r="D320" s="2">
        <v>140000</v>
      </c>
      <c r="E320" s="2">
        <v>145000</v>
      </c>
      <c r="F320" s="2">
        <v>110286.75</v>
      </c>
      <c r="G320" s="2">
        <v>76.06</v>
      </c>
    </row>
    <row r="321" spans="1:7" ht="13.2" customHeight="1" x14ac:dyDescent="0.3">
      <c r="A321" s="1" t="s">
        <v>107</v>
      </c>
      <c r="B321" s="1" t="s">
        <v>75</v>
      </c>
      <c r="C321" s="3" t="s">
        <v>186</v>
      </c>
      <c r="D321" s="2">
        <v>80000</v>
      </c>
      <c r="E321" s="2">
        <v>90000</v>
      </c>
      <c r="F321" s="2">
        <v>59607</v>
      </c>
      <c r="G321" s="2">
        <v>66.23</v>
      </c>
    </row>
    <row r="322" spans="1:7" ht="13.2" customHeight="1" x14ac:dyDescent="0.3">
      <c r="A322" s="1" t="s">
        <v>107</v>
      </c>
      <c r="B322" s="1" t="s">
        <v>427</v>
      </c>
      <c r="C322" s="3" t="s">
        <v>189</v>
      </c>
      <c r="D322" s="2">
        <v>3000</v>
      </c>
      <c r="E322" s="2">
        <v>3000</v>
      </c>
      <c r="F322" s="2">
        <v>1767.33</v>
      </c>
      <c r="G322" s="2">
        <v>58.91</v>
      </c>
    </row>
    <row r="323" spans="1:7" ht="13.2" customHeight="1" x14ac:dyDescent="0.3">
      <c r="A323" s="1" t="s">
        <v>107</v>
      </c>
      <c r="B323" s="1" t="s">
        <v>110</v>
      </c>
      <c r="C323" s="3" t="s">
        <v>232</v>
      </c>
      <c r="D323" s="2">
        <v>0</v>
      </c>
      <c r="E323" s="2">
        <v>249</v>
      </c>
      <c r="F323" s="2">
        <v>249</v>
      </c>
      <c r="G323" s="2">
        <v>100</v>
      </c>
    </row>
    <row r="324" spans="1:7" ht="13.2" customHeight="1" x14ac:dyDescent="0.3">
      <c r="A324" s="1" t="s">
        <v>293</v>
      </c>
      <c r="B324" s="1" t="s">
        <v>301</v>
      </c>
      <c r="C324" s="3" t="s">
        <v>234</v>
      </c>
      <c r="D324" s="2">
        <v>20000</v>
      </c>
      <c r="E324" s="2">
        <v>20000</v>
      </c>
      <c r="F324" s="2">
        <v>0</v>
      </c>
      <c r="G324" s="2">
        <v>0</v>
      </c>
    </row>
    <row r="325" spans="1:7" ht="13.2" customHeight="1" x14ac:dyDescent="0.3">
      <c r="A325" s="1" t="s">
        <v>107</v>
      </c>
      <c r="B325" s="1" t="s">
        <v>56</v>
      </c>
      <c r="C325" s="3" t="s">
        <v>168</v>
      </c>
      <c r="D325" s="2">
        <v>8000</v>
      </c>
      <c r="E325" s="2">
        <v>0</v>
      </c>
      <c r="F325" s="2">
        <v>0</v>
      </c>
      <c r="G325" s="2">
        <v>0</v>
      </c>
    </row>
    <row r="326" spans="1:7" ht="13.2" customHeight="1" x14ac:dyDescent="0.3">
      <c r="A326" s="1" t="s">
        <v>107</v>
      </c>
      <c r="B326" s="1" t="s">
        <v>80</v>
      </c>
      <c r="C326" s="3" t="s">
        <v>201</v>
      </c>
      <c r="D326" s="2">
        <v>25000</v>
      </c>
      <c r="E326" s="2">
        <v>25000</v>
      </c>
      <c r="F326" s="2">
        <v>0</v>
      </c>
      <c r="G326" s="2">
        <v>0</v>
      </c>
    </row>
    <row r="327" spans="1:7" ht="13.2" customHeight="1" x14ac:dyDescent="0.3">
      <c r="A327" s="1" t="s">
        <v>293</v>
      </c>
      <c r="B327" s="1" t="s">
        <v>294</v>
      </c>
      <c r="C327" s="3" t="s">
        <v>195</v>
      </c>
      <c r="D327" s="2">
        <v>0</v>
      </c>
      <c r="E327" s="2">
        <v>0</v>
      </c>
      <c r="F327" s="2">
        <v>0</v>
      </c>
      <c r="G327" s="2">
        <v>0</v>
      </c>
    </row>
    <row r="328" spans="1:7" ht="13.2" customHeight="1" x14ac:dyDescent="0.3">
      <c r="A328" s="1" t="s">
        <v>293</v>
      </c>
      <c r="B328" s="1" t="s">
        <v>401</v>
      </c>
      <c r="C328" s="3" t="s">
        <v>405</v>
      </c>
      <c r="D328" s="2">
        <v>0</v>
      </c>
      <c r="E328" s="2">
        <v>8000</v>
      </c>
      <c r="F328" s="2">
        <v>3427</v>
      </c>
      <c r="G328" s="2">
        <v>42.84</v>
      </c>
    </row>
    <row r="329" spans="1:7" x14ac:dyDescent="0.3">
      <c r="A329" s="13" t="s">
        <v>107</v>
      </c>
      <c r="B329" s="13" t="s">
        <v>26</v>
      </c>
      <c r="C329" s="14" t="s">
        <v>233</v>
      </c>
      <c r="D329" s="6">
        <f>SUM(D319:D328)</f>
        <v>1176000</v>
      </c>
      <c r="E329" s="6">
        <f>SUM(E318:E328)</f>
        <v>1276000</v>
      </c>
      <c r="F329" s="6">
        <f>SUM(F318:F328)</f>
        <v>903053.08</v>
      </c>
      <c r="G329" s="6">
        <v>70.77</v>
      </c>
    </row>
    <row r="330" spans="1:7" ht="13.2" customHeight="1" x14ac:dyDescent="0.3">
      <c r="A330" s="1" t="s">
        <v>48</v>
      </c>
      <c r="B330" s="1" t="s">
        <v>73</v>
      </c>
      <c r="C330" s="3" t="s">
        <v>188</v>
      </c>
      <c r="D330" s="2">
        <v>3500000</v>
      </c>
      <c r="E330" s="2">
        <v>3645115.5</v>
      </c>
      <c r="F330" s="2">
        <v>2661414</v>
      </c>
      <c r="G330" s="2">
        <v>73.010000000000005</v>
      </c>
    </row>
    <row r="331" spans="1:7" ht="13.2" customHeight="1" x14ac:dyDescent="0.3">
      <c r="A331" s="1" t="s">
        <v>48</v>
      </c>
      <c r="B331" s="1" t="s">
        <v>74</v>
      </c>
      <c r="C331" s="3" t="s">
        <v>187</v>
      </c>
      <c r="D331" s="2">
        <v>885000</v>
      </c>
      <c r="E331" s="2">
        <v>921278.5</v>
      </c>
      <c r="F331" s="2">
        <v>663200.13</v>
      </c>
      <c r="G331" s="2">
        <v>71.989999999999995</v>
      </c>
    </row>
    <row r="332" spans="1:7" ht="13.2" customHeight="1" x14ac:dyDescent="0.3">
      <c r="A332" s="1" t="s">
        <v>48</v>
      </c>
      <c r="B332" s="1" t="s">
        <v>75</v>
      </c>
      <c r="C332" s="3" t="s">
        <v>186</v>
      </c>
      <c r="D332" s="2">
        <v>320000</v>
      </c>
      <c r="E332" s="2">
        <v>333059</v>
      </c>
      <c r="F332" s="2">
        <v>236404.5</v>
      </c>
      <c r="G332" s="2">
        <v>70.98</v>
      </c>
    </row>
    <row r="333" spans="1:7" ht="13.2" customHeight="1" x14ac:dyDescent="0.3">
      <c r="A333" s="1" t="s">
        <v>48</v>
      </c>
      <c r="B333" s="1" t="s">
        <v>76</v>
      </c>
      <c r="C333" s="3" t="s">
        <v>189</v>
      </c>
      <c r="D333" s="2">
        <v>20000</v>
      </c>
      <c r="E333" s="2">
        <v>20000</v>
      </c>
      <c r="F333" s="2">
        <v>10768.87</v>
      </c>
      <c r="G333" s="2">
        <v>53.84</v>
      </c>
    </row>
    <row r="334" spans="1:7" ht="13.2" customHeight="1" x14ac:dyDescent="0.3">
      <c r="A334" s="1" t="s">
        <v>48</v>
      </c>
      <c r="B334" s="1" t="s">
        <v>77</v>
      </c>
      <c r="C334" s="3" t="s">
        <v>190</v>
      </c>
      <c r="D334" s="2">
        <v>30000</v>
      </c>
      <c r="E334" s="2">
        <v>30000</v>
      </c>
      <c r="F334" s="2">
        <v>7618</v>
      </c>
      <c r="G334" s="2">
        <v>25.39</v>
      </c>
    </row>
    <row r="335" spans="1:7" ht="13.2" customHeight="1" x14ac:dyDescent="0.3">
      <c r="A335" s="1" t="s">
        <v>48</v>
      </c>
      <c r="B335" s="1" t="s">
        <v>78</v>
      </c>
      <c r="C335" s="3" t="s">
        <v>198</v>
      </c>
      <c r="D335" s="2">
        <v>50000</v>
      </c>
      <c r="E335" s="2">
        <v>50000</v>
      </c>
      <c r="F335" s="2">
        <v>0</v>
      </c>
      <c r="G335" s="2">
        <v>0</v>
      </c>
    </row>
    <row r="336" spans="1:7" ht="13.2" customHeight="1" x14ac:dyDescent="0.3">
      <c r="A336" s="1" t="s">
        <v>48</v>
      </c>
      <c r="B336" s="1" t="s">
        <v>53</v>
      </c>
      <c r="C336" s="3" t="s">
        <v>165</v>
      </c>
      <c r="D336" s="2">
        <v>170000</v>
      </c>
      <c r="E336" s="2">
        <v>170000</v>
      </c>
      <c r="F336" s="2">
        <v>159254.96</v>
      </c>
      <c r="G336" s="2">
        <v>93.68</v>
      </c>
    </row>
    <row r="337" spans="1:7" ht="13.2" customHeight="1" x14ac:dyDescent="0.3">
      <c r="A337" s="1" t="s">
        <v>48</v>
      </c>
      <c r="B337" s="1" t="s">
        <v>83</v>
      </c>
      <c r="C337" s="3" t="s">
        <v>199</v>
      </c>
      <c r="D337" s="2">
        <v>13000</v>
      </c>
      <c r="E337" s="2">
        <v>13000</v>
      </c>
      <c r="F337" s="2">
        <v>8723</v>
      </c>
      <c r="G337" s="2">
        <v>67.099999999999994</v>
      </c>
    </row>
    <row r="338" spans="1:7" ht="13.2" customHeight="1" x14ac:dyDescent="0.3">
      <c r="A338" s="1" t="s">
        <v>48</v>
      </c>
      <c r="B338" s="1" t="s">
        <v>84</v>
      </c>
      <c r="C338" s="3" t="s">
        <v>200</v>
      </c>
      <c r="D338" s="2">
        <v>260000</v>
      </c>
      <c r="E338" s="2">
        <v>260000</v>
      </c>
      <c r="F338" s="2">
        <v>126392.1</v>
      </c>
      <c r="G338" s="2">
        <v>48.61</v>
      </c>
    </row>
    <row r="339" spans="1:7" ht="13.2" customHeight="1" x14ac:dyDescent="0.3">
      <c r="A339" s="1" t="s">
        <v>48</v>
      </c>
      <c r="B339" s="1" t="s">
        <v>66</v>
      </c>
      <c r="C339" s="3" t="s">
        <v>178</v>
      </c>
      <c r="D339" s="2">
        <v>85000</v>
      </c>
      <c r="E339" s="2">
        <v>85000</v>
      </c>
      <c r="F339" s="2">
        <v>56950</v>
      </c>
      <c r="G339" s="2">
        <v>67</v>
      </c>
    </row>
    <row r="340" spans="1:7" ht="13.2" customHeight="1" x14ac:dyDescent="0.3">
      <c r="A340" s="1" t="s">
        <v>48</v>
      </c>
      <c r="B340" s="1" t="s">
        <v>54</v>
      </c>
      <c r="C340" s="3" t="s">
        <v>207</v>
      </c>
      <c r="D340" s="2">
        <v>25000</v>
      </c>
      <c r="E340" s="2">
        <v>25000</v>
      </c>
      <c r="F340" s="2">
        <v>11475.33</v>
      </c>
      <c r="G340" s="2">
        <v>45.9</v>
      </c>
    </row>
    <row r="341" spans="1:7" ht="13.2" customHeight="1" x14ac:dyDescent="0.3">
      <c r="A341" s="1" t="s">
        <v>48</v>
      </c>
      <c r="B341" s="1" t="s">
        <v>112</v>
      </c>
      <c r="C341" s="3" t="s">
        <v>235</v>
      </c>
      <c r="D341" s="2">
        <v>10000</v>
      </c>
      <c r="E341" s="2">
        <v>10000</v>
      </c>
      <c r="F341" s="2">
        <v>6605</v>
      </c>
      <c r="G341" s="2">
        <v>66.05</v>
      </c>
    </row>
    <row r="342" spans="1:7" ht="13.2" customHeight="1" x14ac:dyDescent="0.3">
      <c r="A342" s="1" t="s">
        <v>48</v>
      </c>
      <c r="B342" s="1" t="s">
        <v>71</v>
      </c>
      <c r="C342" s="3" t="s">
        <v>183</v>
      </c>
      <c r="D342" s="2">
        <v>95000</v>
      </c>
      <c r="E342" s="2">
        <v>95000</v>
      </c>
      <c r="F342" s="2">
        <v>51050.17</v>
      </c>
      <c r="G342" s="2">
        <v>53.74</v>
      </c>
    </row>
    <row r="343" spans="1:7" ht="13.2" customHeight="1" x14ac:dyDescent="0.3">
      <c r="A343" s="1" t="s">
        <v>48</v>
      </c>
      <c r="B343" s="1" t="s">
        <v>97</v>
      </c>
      <c r="C343" s="3" t="s">
        <v>218</v>
      </c>
      <c r="D343" s="2">
        <v>80000</v>
      </c>
      <c r="E343" s="2">
        <v>80000</v>
      </c>
      <c r="F343" s="2">
        <v>54951</v>
      </c>
      <c r="G343" s="2">
        <v>68.69</v>
      </c>
    </row>
    <row r="344" spans="1:7" ht="13.2" customHeight="1" x14ac:dyDescent="0.3">
      <c r="A344" s="1" t="s">
        <v>48</v>
      </c>
      <c r="B344" s="1" t="s">
        <v>111</v>
      </c>
      <c r="C344" s="3" t="s">
        <v>234</v>
      </c>
      <c r="D344" s="2">
        <v>30000</v>
      </c>
      <c r="E344" s="2">
        <v>30000</v>
      </c>
      <c r="F344" s="2">
        <v>16922</v>
      </c>
      <c r="G344" s="2">
        <v>56.41</v>
      </c>
    </row>
    <row r="345" spans="1:7" ht="13.2" customHeight="1" x14ac:dyDescent="0.3">
      <c r="A345" s="1" t="s">
        <v>48</v>
      </c>
      <c r="B345" s="1" t="s">
        <v>56</v>
      </c>
      <c r="C345" s="3" t="s">
        <v>168</v>
      </c>
      <c r="D345" s="2">
        <v>220000</v>
      </c>
      <c r="E345" s="2">
        <v>180000</v>
      </c>
      <c r="F345" s="2">
        <v>179091.20000000001</v>
      </c>
      <c r="G345" s="2">
        <v>99.5</v>
      </c>
    </row>
    <row r="346" spans="1:7" ht="13.2" customHeight="1" x14ac:dyDescent="0.3">
      <c r="A346" s="1" t="s">
        <v>48</v>
      </c>
      <c r="B346" s="1" t="s">
        <v>57</v>
      </c>
      <c r="C346" s="3" t="s">
        <v>169</v>
      </c>
      <c r="D346" s="2">
        <v>80000</v>
      </c>
      <c r="E346" s="2">
        <v>68457</v>
      </c>
      <c r="F346" s="2">
        <v>16880</v>
      </c>
      <c r="G346" s="2">
        <v>24.66</v>
      </c>
    </row>
    <row r="347" spans="1:7" ht="13.2" customHeight="1" x14ac:dyDescent="0.3">
      <c r="A347" s="1"/>
      <c r="B347" s="1"/>
      <c r="G347" s="45" t="s">
        <v>253</v>
      </c>
    </row>
    <row r="348" spans="1:7" x14ac:dyDescent="0.3">
      <c r="A348" s="8" t="s">
        <v>1</v>
      </c>
      <c r="B348" s="8" t="s">
        <v>2</v>
      </c>
      <c r="C348" s="9" t="s">
        <v>3</v>
      </c>
      <c r="D348" s="10" t="s">
        <v>123</v>
      </c>
      <c r="E348" s="5" t="s">
        <v>124</v>
      </c>
      <c r="F348" s="11" t="s">
        <v>160</v>
      </c>
      <c r="G348" s="5" t="s">
        <v>161</v>
      </c>
    </row>
    <row r="349" spans="1:7" x14ac:dyDescent="0.3">
      <c r="A349" s="12"/>
      <c r="B349" s="12"/>
      <c r="C349" s="9"/>
      <c r="D349" s="5" t="s">
        <v>162</v>
      </c>
      <c r="E349" s="5" t="s">
        <v>162</v>
      </c>
      <c r="F349" s="5" t="s">
        <v>162</v>
      </c>
      <c r="G349" s="5" t="s">
        <v>4</v>
      </c>
    </row>
    <row r="350" spans="1:7" x14ac:dyDescent="0.3">
      <c r="A350" s="1" t="s">
        <v>48</v>
      </c>
      <c r="B350" s="1" t="s">
        <v>79</v>
      </c>
      <c r="C350" s="3" t="s">
        <v>193</v>
      </c>
      <c r="D350" s="2">
        <v>20000</v>
      </c>
      <c r="E350" s="2">
        <v>20000</v>
      </c>
      <c r="F350" s="2">
        <v>0</v>
      </c>
      <c r="G350" s="2">
        <v>0</v>
      </c>
    </row>
    <row r="351" spans="1:7" x14ac:dyDescent="0.3">
      <c r="A351" s="1" t="s">
        <v>48</v>
      </c>
      <c r="B351" s="1" t="s">
        <v>113</v>
      </c>
      <c r="C351" s="3" t="s">
        <v>236</v>
      </c>
      <c r="D351" s="2">
        <v>8000</v>
      </c>
      <c r="E351" s="2">
        <v>8000</v>
      </c>
      <c r="F351" s="2">
        <v>4458</v>
      </c>
      <c r="G351" s="2">
        <v>55.73</v>
      </c>
    </row>
    <row r="352" spans="1:7" x14ac:dyDescent="0.3">
      <c r="A352" s="1" t="s">
        <v>48</v>
      </c>
      <c r="B352" s="1" t="s">
        <v>80</v>
      </c>
      <c r="C352" s="3" t="s">
        <v>201</v>
      </c>
      <c r="D352" s="2">
        <v>20000</v>
      </c>
      <c r="E352" s="2">
        <v>20000</v>
      </c>
      <c r="F352" s="2">
        <v>10018.799999999999</v>
      </c>
      <c r="G352" s="2">
        <v>50.09</v>
      </c>
    </row>
    <row r="353" spans="1:7" x14ac:dyDescent="0.3">
      <c r="A353" s="1" t="s">
        <v>48</v>
      </c>
      <c r="B353" s="1" t="s">
        <v>85</v>
      </c>
      <c r="C353" s="3" t="s">
        <v>202</v>
      </c>
      <c r="D353" s="2">
        <v>0</v>
      </c>
      <c r="E353" s="2">
        <v>0</v>
      </c>
      <c r="F353" s="2">
        <v>6000</v>
      </c>
      <c r="G353" s="2">
        <v>0</v>
      </c>
    </row>
    <row r="354" spans="1:7" x14ac:dyDescent="0.3">
      <c r="A354" s="1" t="s">
        <v>48</v>
      </c>
      <c r="B354" s="1" t="s">
        <v>114</v>
      </c>
      <c r="C354" s="3" t="s">
        <v>237</v>
      </c>
      <c r="D354" s="2">
        <v>0</v>
      </c>
      <c r="E354" s="2">
        <v>0</v>
      </c>
      <c r="F354" s="2">
        <v>57039</v>
      </c>
      <c r="G354" s="2">
        <v>0</v>
      </c>
    </row>
    <row r="355" spans="1:7" x14ac:dyDescent="0.3">
      <c r="A355" s="1" t="s">
        <v>48</v>
      </c>
      <c r="B355" s="1" t="s">
        <v>81</v>
      </c>
      <c r="C355" s="3" t="s">
        <v>195</v>
      </c>
      <c r="D355" s="2">
        <v>25000</v>
      </c>
      <c r="E355" s="2">
        <v>25000</v>
      </c>
      <c r="F355" s="2">
        <v>14892.45</v>
      </c>
      <c r="G355" s="2">
        <v>59.57</v>
      </c>
    </row>
    <row r="356" spans="1:7" x14ac:dyDescent="0.3">
      <c r="A356" s="1" t="s">
        <v>48</v>
      </c>
      <c r="B356" s="1" t="s">
        <v>115</v>
      </c>
      <c r="C356" s="3" t="s">
        <v>238</v>
      </c>
      <c r="D356" s="2">
        <v>30000</v>
      </c>
      <c r="E356" s="2">
        <v>30000</v>
      </c>
      <c r="F356" s="2">
        <v>30000</v>
      </c>
      <c r="G356" s="2">
        <v>100</v>
      </c>
    </row>
    <row r="357" spans="1:7" x14ac:dyDescent="0.3">
      <c r="A357" s="1" t="s">
        <v>48</v>
      </c>
      <c r="B357" s="1" t="s">
        <v>103</v>
      </c>
      <c r="C357" s="3" t="s">
        <v>224</v>
      </c>
      <c r="D357" s="2">
        <v>15000</v>
      </c>
      <c r="E357" s="2">
        <v>15000</v>
      </c>
      <c r="F357" s="2">
        <v>12000</v>
      </c>
      <c r="G357" s="2">
        <v>80</v>
      </c>
    </row>
    <row r="358" spans="1:7" x14ac:dyDescent="0.3">
      <c r="A358" s="1" t="s">
        <v>48</v>
      </c>
      <c r="B358" s="1" t="s">
        <v>116</v>
      </c>
      <c r="C358" s="3" t="s">
        <v>239</v>
      </c>
      <c r="D358" s="2">
        <v>42000</v>
      </c>
      <c r="E358" s="2">
        <v>42000</v>
      </c>
      <c r="F358" s="2">
        <v>42000</v>
      </c>
      <c r="G358" s="2">
        <v>100</v>
      </c>
    </row>
    <row r="359" spans="1:7" x14ac:dyDescent="0.3">
      <c r="A359" s="1" t="s">
        <v>48</v>
      </c>
      <c r="B359" s="1" t="s">
        <v>94</v>
      </c>
      <c r="C359" s="3" t="s">
        <v>216</v>
      </c>
      <c r="D359" s="2">
        <v>15000</v>
      </c>
      <c r="E359" s="2">
        <v>14000</v>
      </c>
      <c r="F359" s="2">
        <v>12639</v>
      </c>
      <c r="G359" s="2">
        <v>90.28</v>
      </c>
    </row>
    <row r="360" spans="1:7" x14ac:dyDescent="0.3">
      <c r="A360" s="1" t="s">
        <v>272</v>
      </c>
      <c r="B360" s="1" t="s">
        <v>326</v>
      </c>
      <c r="C360" s="3" t="s">
        <v>327</v>
      </c>
      <c r="D360" s="2">
        <v>0</v>
      </c>
      <c r="E360" s="2">
        <v>543</v>
      </c>
      <c r="F360" s="2">
        <v>543</v>
      </c>
      <c r="G360" s="2">
        <v>100</v>
      </c>
    </row>
    <row r="361" spans="1:7" x14ac:dyDescent="0.3">
      <c r="A361" s="1" t="s">
        <v>272</v>
      </c>
      <c r="B361" s="1" t="s">
        <v>401</v>
      </c>
      <c r="C361" s="3" t="s">
        <v>404</v>
      </c>
      <c r="D361" s="2">
        <v>0</v>
      </c>
      <c r="E361" s="2">
        <v>50000</v>
      </c>
      <c r="F361" s="2">
        <v>29900</v>
      </c>
      <c r="G361" s="2">
        <v>59.8</v>
      </c>
    </row>
    <row r="362" spans="1:7" x14ac:dyDescent="0.3">
      <c r="A362" s="1" t="s">
        <v>48</v>
      </c>
      <c r="B362" s="1" t="s">
        <v>302</v>
      </c>
      <c r="C362" s="3" t="s">
        <v>303</v>
      </c>
      <c r="D362" s="2">
        <v>60000</v>
      </c>
      <c r="E362" s="2">
        <v>60000</v>
      </c>
      <c r="F362" s="2">
        <v>0</v>
      </c>
      <c r="G362" s="2">
        <v>0</v>
      </c>
    </row>
    <row r="363" spans="1:7" x14ac:dyDescent="0.3">
      <c r="A363" s="13" t="s">
        <v>48</v>
      </c>
      <c r="B363" s="13" t="s">
        <v>26</v>
      </c>
      <c r="C363" s="14" t="s">
        <v>240</v>
      </c>
      <c r="D363" s="6">
        <f>SUM(D330:D362)</f>
        <v>6108000</v>
      </c>
      <c r="E363" s="6">
        <f>SUM(E330:E362)</f>
        <v>6300453</v>
      </c>
      <c r="F363" s="6">
        <f>SUM(F330:F362)</f>
        <v>4487190.51</v>
      </c>
      <c r="G363" s="6">
        <v>71.22</v>
      </c>
    </row>
    <row r="364" spans="1:7" x14ac:dyDescent="0.3">
      <c r="A364" s="13" t="s">
        <v>49</v>
      </c>
      <c r="B364" s="13" t="s">
        <v>117</v>
      </c>
      <c r="C364" s="14" t="s">
        <v>241</v>
      </c>
      <c r="D364" s="6">
        <v>30000</v>
      </c>
      <c r="E364" s="6">
        <v>30000</v>
      </c>
      <c r="F364" s="6">
        <v>17663</v>
      </c>
      <c r="G364" s="6">
        <v>58.88</v>
      </c>
    </row>
    <row r="365" spans="1:7" x14ac:dyDescent="0.3">
      <c r="A365" s="13" t="s">
        <v>118</v>
      </c>
      <c r="B365" s="13" t="s">
        <v>117</v>
      </c>
      <c r="C365" s="35" t="s">
        <v>242</v>
      </c>
      <c r="D365" s="6">
        <v>230000</v>
      </c>
      <c r="E365" s="6">
        <v>230000</v>
      </c>
      <c r="F365" s="6">
        <v>145504</v>
      </c>
      <c r="G365" s="6">
        <v>63.26</v>
      </c>
    </row>
    <row r="366" spans="1:7" x14ac:dyDescent="0.3">
      <c r="A366" s="1" t="s">
        <v>119</v>
      </c>
      <c r="B366" s="1" t="s">
        <v>120</v>
      </c>
      <c r="C366" s="3" t="s">
        <v>243</v>
      </c>
      <c r="D366" s="2">
        <v>0</v>
      </c>
      <c r="E366" s="2">
        <v>126175.96</v>
      </c>
      <c r="F366" s="2">
        <v>126175.96</v>
      </c>
      <c r="G366" s="2">
        <v>100</v>
      </c>
    </row>
    <row r="367" spans="1:7" x14ac:dyDescent="0.3">
      <c r="A367" s="1" t="s">
        <v>119</v>
      </c>
      <c r="B367" s="1" t="s">
        <v>121</v>
      </c>
      <c r="C367" s="3" t="s">
        <v>244</v>
      </c>
      <c r="D367" s="2">
        <v>0</v>
      </c>
      <c r="E367" s="2">
        <v>12526011</v>
      </c>
      <c r="F367" s="2">
        <v>12526011</v>
      </c>
      <c r="G367" s="2">
        <v>100</v>
      </c>
    </row>
    <row r="368" spans="1:7" x14ac:dyDescent="0.3">
      <c r="A368" s="13" t="s">
        <v>119</v>
      </c>
      <c r="B368" s="13" t="s">
        <v>26</v>
      </c>
      <c r="C368" s="14" t="s">
        <v>245</v>
      </c>
      <c r="D368" s="6">
        <f>SUM(D366:D367)</f>
        <v>0</v>
      </c>
      <c r="E368" s="6">
        <f>SUM(E366:E367)</f>
        <v>12652186.960000001</v>
      </c>
      <c r="F368" s="6">
        <f>SUM(F366:F367)</f>
        <v>12652186.960000001</v>
      </c>
      <c r="G368" s="6">
        <v>100</v>
      </c>
    </row>
    <row r="369" spans="1:12" ht="10.8" customHeight="1" x14ac:dyDescent="0.3">
      <c r="A369" s="13" t="s">
        <v>122</v>
      </c>
      <c r="B369" s="13" t="s">
        <v>94</v>
      </c>
      <c r="C369" s="35" t="s">
        <v>257</v>
      </c>
      <c r="D369" s="6">
        <v>0</v>
      </c>
      <c r="E369" s="6">
        <v>2210080</v>
      </c>
      <c r="F369" s="6">
        <v>2210080</v>
      </c>
      <c r="G369" s="6">
        <v>100</v>
      </c>
    </row>
    <row r="370" spans="1:12" ht="10.8" customHeight="1" x14ac:dyDescent="0.3">
      <c r="A370" s="13" t="s">
        <v>395</v>
      </c>
      <c r="B370" s="13" t="s">
        <v>406</v>
      </c>
      <c r="C370" s="35" t="s">
        <v>407</v>
      </c>
      <c r="D370" s="6">
        <v>0</v>
      </c>
      <c r="E370" s="6">
        <v>556011</v>
      </c>
      <c r="F370" s="6">
        <v>556011</v>
      </c>
      <c r="G370" s="6">
        <v>100</v>
      </c>
    </row>
    <row r="371" spans="1:12" ht="10.8" customHeight="1" x14ac:dyDescent="0.3">
      <c r="A371" s="13" t="s">
        <v>349</v>
      </c>
      <c r="B371" s="13" t="s">
        <v>326</v>
      </c>
      <c r="C371" s="35" t="s">
        <v>327</v>
      </c>
      <c r="D371" s="6">
        <v>0</v>
      </c>
      <c r="E371" s="6">
        <v>2000</v>
      </c>
      <c r="F371" s="6">
        <v>2000</v>
      </c>
      <c r="G371" s="6">
        <v>100</v>
      </c>
    </row>
    <row r="372" spans="1:12" ht="15.6" x14ac:dyDescent="0.3">
      <c r="A372" s="68" t="s">
        <v>246</v>
      </c>
      <c r="B372" s="68"/>
      <c r="C372" s="68"/>
      <c r="D372" s="52">
        <f>D105+D110+D111+D114+D117+D120+D124+D131+D151+D159+D171+D176+D190+D199+D203+D214+D222+D228+D231+D239+D242+D263+D266+D277+D282+D293+D294+D302+D317+D329+D363+D364+D365+D368+D369+D370</f>
        <v>26194000</v>
      </c>
      <c r="E372" s="52">
        <f>E105+E110+E111+E114+E117+E120+E124+E131+E151+E159+E171+E176+E190+E199+E203+E214+E222+E228+E231+E239+E242+E263+E266+E277+E282+E293+E294+E302+E317+E329+E363+E364+E365+E368+E369+E370+E371</f>
        <v>44765680.960000001</v>
      </c>
      <c r="F372" s="52">
        <f>F105+F110+F111+F114+F117+F120+F124+F131+F151+F159+F171+F176+F190+F199+F203+F214+F222+F228+F231+F239+F242+F263+F266+F277+F282+F293+F294+F302+F317+F329+F363+F364+F365+F368+F369+F370+F371</f>
        <v>34888975.509999998</v>
      </c>
      <c r="G372" s="52">
        <v>77.94</v>
      </c>
      <c r="H372" s="18"/>
    </row>
    <row r="373" spans="1:12" ht="15.6" x14ac:dyDescent="0.3">
      <c r="A373" s="69" t="s">
        <v>355</v>
      </c>
      <c r="B373" s="69"/>
      <c r="C373" s="69"/>
      <c r="D373" s="15">
        <v>26194000</v>
      </c>
      <c r="E373" s="15">
        <f>E372-E368</f>
        <v>32113494</v>
      </c>
      <c r="F373" s="15">
        <f>F372-F368</f>
        <v>22236788.549999997</v>
      </c>
      <c r="G373" s="15">
        <v>69.239999999999995</v>
      </c>
      <c r="H373" s="18"/>
    </row>
    <row r="374" spans="1:12" x14ac:dyDescent="0.3">
      <c r="A374" s="16" t="s">
        <v>367</v>
      </c>
      <c r="B374" s="16"/>
      <c r="C374" s="16"/>
      <c r="D374" s="17"/>
      <c r="H374" s="18"/>
    </row>
    <row r="375" spans="1:12" x14ac:dyDescent="0.3">
      <c r="A375" s="16" t="s">
        <v>254</v>
      </c>
      <c r="B375" s="16"/>
      <c r="C375" s="16" t="s">
        <v>381</v>
      </c>
      <c r="D375" s="17"/>
      <c r="H375" s="18"/>
    </row>
    <row r="376" spans="1:12" x14ac:dyDescent="0.3">
      <c r="A376" s="16" t="s">
        <v>255</v>
      </c>
      <c r="B376" s="16"/>
      <c r="C376" s="16" t="s">
        <v>382</v>
      </c>
      <c r="D376" s="17"/>
      <c r="H376" s="42"/>
    </row>
    <row r="377" spans="1:12" x14ac:dyDescent="0.3">
      <c r="A377" s="16"/>
      <c r="B377" s="16"/>
      <c r="C377" s="16"/>
      <c r="D377" s="17"/>
      <c r="H377" s="18"/>
    </row>
    <row r="378" spans="1:12" x14ac:dyDescent="0.3">
      <c r="A378" s="16" t="s">
        <v>287</v>
      </c>
      <c r="B378" s="16"/>
      <c r="C378" s="16"/>
      <c r="D378" s="17"/>
      <c r="E378" s="59" t="s">
        <v>384</v>
      </c>
      <c r="F378" s="54"/>
      <c r="G378" s="54"/>
      <c r="H378" s="2"/>
      <c r="J378" s="21"/>
    </row>
    <row r="379" spans="1:12" x14ac:dyDescent="0.3">
      <c r="A379" s="16" t="s">
        <v>428</v>
      </c>
      <c r="B379" s="16"/>
      <c r="C379" s="16"/>
      <c r="D379" s="17"/>
      <c r="E379" s="55"/>
      <c r="F379" s="55"/>
      <c r="G379" s="55"/>
      <c r="H379" s="42"/>
    </row>
    <row r="380" spans="1:12" x14ac:dyDescent="0.3">
      <c r="A380" s="25" t="s">
        <v>288</v>
      </c>
      <c r="B380" s="25"/>
      <c r="C380" s="25"/>
      <c r="D380" s="26"/>
      <c r="E380" s="43">
        <f>E84-E372</f>
        <v>-2118850</v>
      </c>
      <c r="F380" s="56"/>
      <c r="G380" s="56"/>
      <c r="I380" s="27"/>
      <c r="J380" s="27"/>
      <c r="K380" s="34"/>
      <c r="L380" s="34"/>
    </row>
    <row r="381" spans="1:12" ht="5.4" customHeight="1" x14ac:dyDescent="0.3">
      <c r="A381" s="37"/>
      <c r="B381" s="37"/>
      <c r="C381" s="37"/>
      <c r="D381" s="21"/>
      <c r="E381" s="56"/>
      <c r="F381" s="56"/>
      <c r="G381" s="56"/>
      <c r="H381" s="18"/>
    </row>
    <row r="382" spans="1:12" x14ac:dyDescent="0.3">
      <c r="A382" s="27" t="s">
        <v>414</v>
      </c>
      <c r="B382" s="27"/>
      <c r="C382" s="27"/>
      <c r="D382" s="34"/>
      <c r="E382" s="51">
        <f>F84-F372</f>
        <v>4350692.4699999988</v>
      </c>
      <c r="F382" s="57"/>
      <c r="G382" s="56"/>
      <c r="H382" s="18"/>
    </row>
    <row r="383" spans="1:12" ht="6" customHeight="1" x14ac:dyDescent="0.3">
      <c r="A383" s="37"/>
      <c r="B383" s="37"/>
      <c r="C383" s="37"/>
      <c r="D383" s="21"/>
      <c r="E383" s="56"/>
      <c r="F383" s="56"/>
      <c r="G383" s="56"/>
      <c r="H383" s="18"/>
    </row>
    <row r="384" spans="1:12" x14ac:dyDescent="0.3">
      <c r="A384" s="27" t="s">
        <v>415</v>
      </c>
      <c r="B384" s="27"/>
      <c r="C384" s="27"/>
      <c r="D384" s="28"/>
      <c r="E384" s="61">
        <v>8743179.5299999993</v>
      </c>
      <c r="F384" s="57"/>
      <c r="G384" s="56"/>
      <c r="H384" s="18"/>
    </row>
    <row r="385" spans="1:8" ht="12" customHeight="1" x14ac:dyDescent="0.3">
      <c r="A385" s="37"/>
      <c r="B385" s="37"/>
      <c r="C385" s="37"/>
      <c r="D385" s="21"/>
      <c r="E385" s="21"/>
      <c r="F385" s="21"/>
      <c r="G385" s="21"/>
      <c r="H385" s="18"/>
    </row>
    <row r="386" spans="1:8" ht="15" customHeight="1" x14ac:dyDescent="0.3">
      <c r="A386" s="39" t="s">
        <v>429</v>
      </c>
      <c r="B386" s="40"/>
      <c r="C386" s="40"/>
      <c r="D386" s="41"/>
      <c r="E386" s="41"/>
      <c r="F386" s="41"/>
      <c r="G386" s="41"/>
      <c r="H386" s="18"/>
    </row>
    <row r="387" spans="1:8" x14ac:dyDescent="0.3">
      <c r="A387" s="25" t="s">
        <v>416</v>
      </c>
      <c r="B387" s="37"/>
      <c r="C387" s="37"/>
      <c r="D387" s="21"/>
      <c r="E387" s="21"/>
      <c r="F387" s="21"/>
      <c r="G387" s="21"/>
      <c r="H387" s="18"/>
    </row>
    <row r="388" spans="1:8" x14ac:dyDescent="0.3">
      <c r="A388" s="25"/>
      <c r="B388" s="37"/>
      <c r="C388" s="37"/>
      <c r="D388" s="21"/>
      <c r="E388" s="21"/>
      <c r="F388" s="21"/>
      <c r="G388" s="21"/>
      <c r="H388" s="18"/>
    </row>
    <row r="389" spans="1:8" x14ac:dyDescent="0.3">
      <c r="A389" s="38" t="s">
        <v>417</v>
      </c>
      <c r="B389" s="37"/>
      <c r="C389" s="37"/>
      <c r="D389" s="21"/>
      <c r="E389" s="21"/>
      <c r="F389" s="21"/>
      <c r="G389" s="21"/>
      <c r="H389" s="18"/>
    </row>
    <row r="390" spans="1:8" x14ac:dyDescent="0.3">
      <c r="A390" s="38"/>
      <c r="B390" s="37"/>
      <c r="C390" s="37"/>
      <c r="D390" s="21"/>
      <c r="E390" s="21"/>
      <c r="F390" s="21"/>
      <c r="G390" s="21"/>
      <c r="H390" s="18"/>
    </row>
    <row r="391" spans="1:8" x14ac:dyDescent="0.3">
      <c r="A391" s="38"/>
      <c r="B391" s="37"/>
      <c r="C391" s="37"/>
      <c r="D391" s="21"/>
      <c r="E391" s="21"/>
      <c r="F391" s="21"/>
      <c r="G391" s="21"/>
      <c r="H391" s="18"/>
    </row>
    <row r="392" spans="1:8" x14ac:dyDescent="0.3">
      <c r="A392" s="38"/>
      <c r="B392" s="37"/>
      <c r="C392" s="37"/>
      <c r="D392" s="21"/>
      <c r="E392" s="21"/>
      <c r="F392" s="21"/>
      <c r="G392" s="21"/>
      <c r="H392" s="18"/>
    </row>
    <row r="393" spans="1:8" x14ac:dyDescent="0.3">
      <c r="A393" s="38"/>
      <c r="B393" s="37"/>
      <c r="C393" s="37"/>
      <c r="D393" s="21"/>
      <c r="E393" s="21"/>
      <c r="F393" s="21"/>
      <c r="G393" s="21"/>
      <c r="H393" s="18"/>
    </row>
    <row r="394" spans="1:8" x14ac:dyDescent="0.3">
      <c r="A394" s="38" t="s">
        <v>256</v>
      </c>
      <c r="B394" s="37"/>
      <c r="C394" s="37"/>
      <c r="D394" s="21"/>
      <c r="E394" s="21"/>
      <c r="F394" s="21"/>
      <c r="G394" s="21"/>
      <c r="H394" s="18"/>
    </row>
    <row r="395" spans="1:8" x14ac:dyDescent="0.3">
      <c r="A395" s="38" t="s">
        <v>286</v>
      </c>
      <c r="B395" s="37"/>
      <c r="C395" s="37"/>
      <c r="D395" s="21"/>
      <c r="E395" s="21"/>
      <c r="F395" s="21"/>
      <c r="G395" s="21"/>
      <c r="H395" s="18"/>
    </row>
    <row r="396" spans="1:8" x14ac:dyDescent="0.3">
      <c r="A396" s="38"/>
      <c r="B396" s="37"/>
      <c r="C396" s="37"/>
      <c r="D396" s="21"/>
      <c r="E396" s="21"/>
      <c r="F396" s="21"/>
      <c r="G396" s="21"/>
      <c r="H396" s="18"/>
    </row>
    <row r="397" spans="1:8" x14ac:dyDescent="0.3">
      <c r="A397" s="37"/>
      <c r="B397" s="37"/>
      <c r="C397" s="37"/>
      <c r="D397" s="20"/>
      <c r="E397" s="21"/>
      <c r="F397" s="21"/>
      <c r="G397" s="21"/>
      <c r="H397" s="18"/>
    </row>
    <row r="398" spans="1:8" x14ac:dyDescent="0.3">
      <c r="A398" s="38"/>
      <c r="B398" s="37"/>
      <c r="C398" s="37"/>
      <c r="D398" s="21"/>
      <c r="E398" s="21"/>
      <c r="F398" s="21"/>
      <c r="G398" s="21"/>
      <c r="H398" s="18"/>
    </row>
    <row r="399" spans="1:8" x14ac:dyDescent="0.3">
      <c r="A399" s="37"/>
      <c r="B399" s="37"/>
      <c r="C399" s="37"/>
      <c r="D399" s="21"/>
      <c r="E399" s="21"/>
      <c r="F399" s="21"/>
      <c r="G399" s="46" t="s">
        <v>260</v>
      </c>
      <c r="H399" s="18"/>
    </row>
    <row r="400" spans="1:8" x14ac:dyDescent="0.3">
      <c r="A400" s="37"/>
      <c r="B400" s="37"/>
      <c r="C400" s="37"/>
      <c r="D400" s="21"/>
      <c r="E400" s="21"/>
      <c r="F400" s="21"/>
      <c r="G400" s="21"/>
      <c r="H400" s="18"/>
    </row>
    <row r="401" spans="3:7" x14ac:dyDescent="0.3">
      <c r="C401"/>
      <c r="G401" s="46"/>
    </row>
    <row r="402" spans="3:7" x14ac:dyDescent="0.3">
      <c r="C402"/>
    </row>
  </sheetData>
  <mergeCells count="5">
    <mergeCell ref="A84:C84"/>
    <mergeCell ref="A85:C85"/>
    <mergeCell ref="A86:G86"/>
    <mergeCell ref="A372:C372"/>
    <mergeCell ref="A373:C373"/>
  </mergeCells>
  <pageMargins left="0" right="0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3"/>
  <sheetViews>
    <sheetView view="pageBreakPreview" zoomScale="60" zoomScaleNormal="100" workbookViewId="0">
      <selection activeCell="A399" sqref="A399"/>
    </sheetView>
  </sheetViews>
  <sheetFormatPr defaultRowHeight="14.4" x14ac:dyDescent="0.3"/>
  <cols>
    <col min="1" max="2" width="5.33203125" customWidth="1"/>
    <col min="3" max="3" width="34.109375" style="3" customWidth="1"/>
    <col min="4" max="4" width="14.5546875" style="2" customWidth="1"/>
    <col min="5" max="5" width="15" style="2" customWidth="1"/>
    <col min="6" max="6" width="14.5546875" style="2" customWidth="1"/>
    <col min="7" max="7" width="9.88671875" style="2" bestFit="1" customWidth="1"/>
  </cols>
  <sheetData>
    <row r="1" spans="1:8" ht="15.6" x14ac:dyDescent="0.3">
      <c r="A1" s="7" t="s">
        <v>409</v>
      </c>
      <c r="B1" s="7"/>
      <c r="C1" s="7"/>
      <c r="D1" s="3"/>
      <c r="H1" s="2"/>
    </row>
    <row r="2" spans="1:8" x14ac:dyDescent="0.3">
      <c r="C2"/>
      <c r="D2" s="3"/>
      <c r="H2" s="2"/>
    </row>
    <row r="3" spans="1:8" x14ac:dyDescent="0.3">
      <c r="C3"/>
      <c r="D3" s="3"/>
      <c r="H3" s="2"/>
    </row>
    <row r="4" spans="1:8" ht="15.6" x14ac:dyDescent="0.3">
      <c r="C4" s="7" t="s">
        <v>387</v>
      </c>
      <c r="D4"/>
      <c r="E4"/>
      <c r="G4" s="3"/>
      <c r="H4" s="2"/>
    </row>
    <row r="5" spans="1:8" x14ac:dyDescent="0.3">
      <c r="C5"/>
      <c r="D5" s="3"/>
      <c r="H5" s="2"/>
    </row>
    <row r="6" spans="1:8" x14ac:dyDescent="0.3">
      <c r="A6" t="s">
        <v>0</v>
      </c>
      <c r="C6"/>
      <c r="D6" s="3"/>
      <c r="H6" s="2"/>
    </row>
    <row r="7" spans="1:8" x14ac:dyDescent="0.3">
      <c r="A7" t="s">
        <v>388</v>
      </c>
      <c r="C7"/>
      <c r="D7" s="3"/>
      <c r="H7" s="2"/>
    </row>
    <row r="8" spans="1:8" x14ac:dyDescent="0.3">
      <c r="A8" s="4"/>
      <c r="B8" s="4"/>
      <c r="C8" s="4"/>
      <c r="D8" s="4"/>
      <c r="E8" s="4"/>
      <c r="F8" s="4"/>
      <c r="G8" s="4"/>
    </row>
    <row r="9" spans="1:8" x14ac:dyDescent="0.3">
      <c r="A9" s="8" t="s">
        <v>1</v>
      </c>
      <c r="B9" s="8" t="s">
        <v>2</v>
      </c>
      <c r="C9" s="9" t="s">
        <v>3</v>
      </c>
      <c r="D9" s="10" t="s">
        <v>123</v>
      </c>
      <c r="E9" s="5" t="s">
        <v>124</v>
      </c>
      <c r="F9" s="11" t="s">
        <v>160</v>
      </c>
      <c r="G9" s="5" t="s">
        <v>161</v>
      </c>
    </row>
    <row r="10" spans="1:8" x14ac:dyDescent="0.3">
      <c r="A10" s="12"/>
      <c r="B10" s="12"/>
      <c r="C10" s="9"/>
      <c r="D10" s="5" t="s">
        <v>162</v>
      </c>
      <c r="E10" s="5" t="s">
        <v>162</v>
      </c>
      <c r="F10" s="5" t="s">
        <v>162</v>
      </c>
      <c r="G10" s="5" t="s">
        <v>4</v>
      </c>
    </row>
    <row r="11" spans="1:8" x14ac:dyDescent="0.3">
      <c r="A11" s="1" t="s">
        <v>5</v>
      </c>
      <c r="B11" s="1" t="s">
        <v>6</v>
      </c>
      <c r="C11" s="3" t="s">
        <v>125</v>
      </c>
      <c r="D11" s="2">
        <v>2750000</v>
      </c>
      <c r="E11" s="2">
        <v>2750000</v>
      </c>
      <c r="F11" s="2">
        <v>1581807.62</v>
      </c>
      <c r="G11" s="2">
        <v>57.52</v>
      </c>
    </row>
    <row r="12" spans="1:8" x14ac:dyDescent="0.3">
      <c r="A12" s="1" t="s">
        <v>5</v>
      </c>
      <c r="B12" s="1" t="s">
        <v>7</v>
      </c>
      <c r="C12" s="3" t="s">
        <v>126</v>
      </c>
      <c r="D12" s="2">
        <v>107000</v>
      </c>
      <c r="E12" s="2">
        <v>107000</v>
      </c>
      <c r="F12" s="2">
        <v>24538.92</v>
      </c>
      <c r="G12" s="2">
        <v>22.93</v>
      </c>
    </row>
    <row r="13" spans="1:8" x14ac:dyDescent="0.3">
      <c r="A13" s="1" t="s">
        <v>5</v>
      </c>
      <c r="B13" s="1" t="s">
        <v>8</v>
      </c>
      <c r="C13" s="3" t="s">
        <v>127</v>
      </c>
      <c r="D13" s="2">
        <v>325000</v>
      </c>
      <c r="E13" s="2">
        <v>325000</v>
      </c>
      <c r="F13" s="2">
        <v>161572.74</v>
      </c>
      <c r="G13" s="2">
        <v>49.71</v>
      </c>
    </row>
    <row r="14" spans="1:8" x14ac:dyDescent="0.3">
      <c r="A14" s="1" t="s">
        <v>5</v>
      </c>
      <c r="B14" s="1" t="s">
        <v>9</v>
      </c>
      <c r="C14" s="3" t="s">
        <v>128</v>
      </c>
      <c r="D14" s="2">
        <v>2886000</v>
      </c>
      <c r="E14" s="2">
        <v>2886000</v>
      </c>
      <c r="F14" s="2">
        <v>1557167.97</v>
      </c>
      <c r="G14" s="2">
        <v>53.96</v>
      </c>
    </row>
    <row r="15" spans="1:8" x14ac:dyDescent="0.3">
      <c r="A15" s="1" t="s">
        <v>5</v>
      </c>
      <c r="B15" s="1" t="s">
        <v>10</v>
      </c>
      <c r="C15" s="3" t="s">
        <v>129</v>
      </c>
      <c r="D15" s="2">
        <v>0</v>
      </c>
      <c r="E15" s="2">
        <v>2210080</v>
      </c>
      <c r="F15" s="2">
        <v>2210080</v>
      </c>
      <c r="G15" s="2">
        <v>100</v>
      </c>
    </row>
    <row r="16" spans="1:8" x14ac:dyDescent="0.3">
      <c r="A16" s="1" t="s">
        <v>5</v>
      </c>
      <c r="B16" s="1" t="s">
        <v>11</v>
      </c>
      <c r="C16" s="3" t="s">
        <v>130</v>
      </c>
      <c r="D16" s="2">
        <v>6500000</v>
      </c>
      <c r="E16" s="2">
        <v>6500000</v>
      </c>
      <c r="F16" s="2">
        <v>3152170.54</v>
      </c>
      <c r="G16" s="2">
        <v>48.49</v>
      </c>
    </row>
    <row r="17" spans="1:7" x14ac:dyDescent="0.3">
      <c r="A17" s="1" t="s">
        <v>289</v>
      </c>
      <c r="B17" s="1" t="s">
        <v>290</v>
      </c>
      <c r="C17" s="3" t="s">
        <v>332</v>
      </c>
      <c r="D17" s="2">
        <v>0</v>
      </c>
      <c r="E17" s="2">
        <v>0</v>
      </c>
      <c r="F17" s="2">
        <v>41262</v>
      </c>
    </row>
    <row r="18" spans="1:7" x14ac:dyDescent="0.3">
      <c r="A18" s="1" t="s">
        <v>5</v>
      </c>
      <c r="B18" s="1" t="s">
        <v>12</v>
      </c>
      <c r="C18" s="3" t="s">
        <v>131</v>
      </c>
      <c r="D18" s="2">
        <v>0</v>
      </c>
      <c r="E18" s="2">
        <v>0</v>
      </c>
      <c r="F18" s="2">
        <v>0</v>
      </c>
      <c r="G18" s="2" t="s">
        <v>13</v>
      </c>
    </row>
    <row r="19" spans="1:7" x14ac:dyDescent="0.3">
      <c r="A19" s="1" t="s">
        <v>5</v>
      </c>
      <c r="B19" s="1" t="s">
        <v>14</v>
      </c>
      <c r="C19" s="3" t="s">
        <v>132</v>
      </c>
      <c r="D19" s="2">
        <v>30000</v>
      </c>
      <c r="E19" s="2">
        <v>30000</v>
      </c>
      <c r="F19" s="2">
        <v>32666</v>
      </c>
      <c r="G19" s="2">
        <v>108.89</v>
      </c>
    </row>
    <row r="20" spans="1:7" x14ac:dyDescent="0.3">
      <c r="A20" s="1" t="s">
        <v>5</v>
      </c>
      <c r="B20" s="1" t="s">
        <v>15</v>
      </c>
      <c r="C20" s="3" t="s">
        <v>133</v>
      </c>
      <c r="D20" s="2">
        <v>90000</v>
      </c>
      <c r="E20" s="2">
        <v>90000</v>
      </c>
      <c r="F20" s="2">
        <v>72723.199999999997</v>
      </c>
      <c r="G20" s="2">
        <v>80.8</v>
      </c>
    </row>
    <row r="21" spans="1:7" x14ac:dyDescent="0.3">
      <c r="A21" s="1" t="s">
        <v>5</v>
      </c>
      <c r="B21" s="1" t="s">
        <v>16</v>
      </c>
      <c r="C21" s="3" t="s">
        <v>134</v>
      </c>
      <c r="D21" s="2">
        <v>20000</v>
      </c>
      <c r="E21" s="2">
        <v>20000</v>
      </c>
      <c r="F21" s="2">
        <v>18870</v>
      </c>
      <c r="G21" s="2">
        <v>94.35</v>
      </c>
    </row>
    <row r="22" spans="1:7" x14ac:dyDescent="0.3">
      <c r="A22" s="1" t="s">
        <v>5</v>
      </c>
      <c r="B22" s="1" t="s">
        <v>17</v>
      </c>
      <c r="C22" s="3" t="s">
        <v>135</v>
      </c>
      <c r="D22" s="2">
        <v>1470000</v>
      </c>
      <c r="E22" s="2">
        <v>1470000</v>
      </c>
      <c r="F22" s="2">
        <v>434690.15</v>
      </c>
      <c r="G22" s="2">
        <v>29.57</v>
      </c>
    </row>
    <row r="23" spans="1:7" x14ac:dyDescent="0.3">
      <c r="A23" s="1" t="s">
        <v>5</v>
      </c>
      <c r="B23" s="1" t="s">
        <v>18</v>
      </c>
      <c r="C23" s="3" t="s">
        <v>136</v>
      </c>
      <c r="D23" s="2">
        <v>6000</v>
      </c>
      <c r="E23" s="2">
        <v>6000</v>
      </c>
      <c r="F23" s="2">
        <v>0</v>
      </c>
      <c r="G23" s="2">
        <v>0</v>
      </c>
    </row>
    <row r="24" spans="1:7" x14ac:dyDescent="0.3">
      <c r="A24" s="19" t="s">
        <v>5</v>
      </c>
      <c r="B24" s="19" t="s">
        <v>19</v>
      </c>
      <c r="C24" s="20" t="s">
        <v>137</v>
      </c>
      <c r="D24" s="21">
        <v>0</v>
      </c>
      <c r="E24" s="21">
        <v>0</v>
      </c>
      <c r="F24" s="21">
        <v>0</v>
      </c>
      <c r="G24" s="21">
        <v>0</v>
      </c>
    </row>
    <row r="25" spans="1:7" ht="14.4" customHeight="1" x14ac:dyDescent="0.3">
      <c r="A25" s="19" t="s">
        <v>5</v>
      </c>
      <c r="B25" s="19" t="s">
        <v>20</v>
      </c>
      <c r="C25" s="20" t="s">
        <v>138</v>
      </c>
      <c r="D25" s="21">
        <v>380000</v>
      </c>
      <c r="E25" s="21">
        <v>389700</v>
      </c>
      <c r="F25" s="21">
        <v>194622</v>
      </c>
      <c r="G25" s="21">
        <v>49.94</v>
      </c>
    </row>
    <row r="26" spans="1:7" x14ac:dyDescent="0.3">
      <c r="A26" s="19" t="s">
        <v>5</v>
      </c>
      <c r="B26" s="19" t="s">
        <v>21</v>
      </c>
      <c r="C26" s="20" t="s">
        <v>139</v>
      </c>
      <c r="D26" s="21">
        <v>0</v>
      </c>
      <c r="E26" s="21">
        <v>400904</v>
      </c>
      <c r="F26" s="21">
        <v>400904</v>
      </c>
      <c r="G26" s="21">
        <v>100</v>
      </c>
    </row>
    <row r="27" spans="1:7" x14ac:dyDescent="0.3">
      <c r="A27" s="19" t="s">
        <v>5</v>
      </c>
      <c r="B27" s="19" t="s">
        <v>393</v>
      </c>
      <c r="C27" s="20" t="s">
        <v>394</v>
      </c>
      <c r="D27" s="21">
        <v>0</v>
      </c>
      <c r="E27" s="21">
        <v>125000</v>
      </c>
      <c r="F27" s="21">
        <v>125000</v>
      </c>
      <c r="G27" s="21">
        <v>100</v>
      </c>
    </row>
    <row r="28" spans="1:7" x14ac:dyDescent="0.3">
      <c r="A28" s="19" t="s">
        <v>5</v>
      </c>
      <c r="B28" s="19" t="s">
        <v>371</v>
      </c>
      <c r="C28" s="20" t="s">
        <v>372</v>
      </c>
      <c r="D28" s="21">
        <v>0</v>
      </c>
      <c r="E28" s="21">
        <v>48400</v>
      </c>
      <c r="F28" s="21">
        <v>48400</v>
      </c>
      <c r="G28" s="21">
        <v>100</v>
      </c>
    </row>
    <row r="29" spans="1:7" x14ac:dyDescent="0.3">
      <c r="A29" s="19" t="s">
        <v>289</v>
      </c>
      <c r="B29" s="19" t="s">
        <v>333</v>
      </c>
      <c r="C29" s="20" t="s">
        <v>373</v>
      </c>
      <c r="D29" s="21">
        <v>0</v>
      </c>
      <c r="E29" s="21">
        <v>0</v>
      </c>
      <c r="F29" s="21">
        <v>0</v>
      </c>
      <c r="G29" s="21">
        <v>0</v>
      </c>
    </row>
    <row r="30" spans="1:7" x14ac:dyDescent="0.3">
      <c r="A30" s="19" t="s">
        <v>5</v>
      </c>
      <c r="B30" s="19" t="s">
        <v>25</v>
      </c>
      <c r="C30" s="20" t="s">
        <v>143</v>
      </c>
      <c r="D30" s="21">
        <v>0</v>
      </c>
      <c r="E30" s="21">
        <v>0</v>
      </c>
      <c r="F30" s="21">
        <v>0</v>
      </c>
      <c r="G30" s="21">
        <v>0</v>
      </c>
    </row>
    <row r="31" spans="1:7" ht="28.8" x14ac:dyDescent="0.3">
      <c r="A31" s="13" t="s">
        <v>27</v>
      </c>
      <c r="B31" s="13" t="s">
        <v>28</v>
      </c>
      <c r="C31" s="14" t="s">
        <v>144</v>
      </c>
      <c r="D31" s="6">
        <v>8500000</v>
      </c>
      <c r="E31" s="6">
        <v>8500000</v>
      </c>
      <c r="F31" s="6">
        <v>5093151</v>
      </c>
      <c r="G31" s="6">
        <v>59.92</v>
      </c>
    </row>
    <row r="32" spans="1:7" x14ac:dyDescent="0.3">
      <c r="A32" s="32" t="s">
        <v>29</v>
      </c>
      <c r="B32" s="32" t="s">
        <v>30</v>
      </c>
      <c r="C32" s="33" t="s">
        <v>146</v>
      </c>
      <c r="D32" s="34">
        <v>7000</v>
      </c>
      <c r="E32" s="34">
        <v>7000</v>
      </c>
      <c r="F32" s="34">
        <v>3100</v>
      </c>
      <c r="G32" s="34">
        <v>44.29</v>
      </c>
    </row>
    <row r="33" spans="1:7" x14ac:dyDescent="0.3">
      <c r="A33" s="32" t="s">
        <v>276</v>
      </c>
      <c r="B33" s="32" t="s">
        <v>262</v>
      </c>
      <c r="C33" s="33" t="s">
        <v>263</v>
      </c>
      <c r="D33" s="34">
        <v>0</v>
      </c>
      <c r="E33" s="34">
        <v>0</v>
      </c>
      <c r="F33" s="34">
        <v>952</v>
      </c>
      <c r="G33" s="34">
        <v>0</v>
      </c>
    </row>
    <row r="34" spans="1:7" x14ac:dyDescent="0.3">
      <c r="A34" s="13" t="s">
        <v>29</v>
      </c>
      <c r="B34" s="13"/>
      <c r="C34" s="14" t="s">
        <v>196</v>
      </c>
      <c r="D34" s="6">
        <f>SUM(D32:D33)</f>
        <v>7000</v>
      </c>
      <c r="E34" s="6">
        <f>SUM(E32:E33)</f>
        <v>7000</v>
      </c>
      <c r="F34" s="6">
        <f>SUM(F32:F33)</f>
        <v>4052</v>
      </c>
      <c r="G34" s="6">
        <v>57.89</v>
      </c>
    </row>
    <row r="35" spans="1:7" x14ac:dyDescent="0.3">
      <c r="A35" s="19" t="s">
        <v>31</v>
      </c>
      <c r="B35" s="19" t="s">
        <v>30</v>
      </c>
      <c r="C35" s="20" t="s">
        <v>146</v>
      </c>
      <c r="D35" s="21">
        <v>110000</v>
      </c>
      <c r="E35" s="21">
        <v>110000</v>
      </c>
      <c r="F35" s="21">
        <v>112600</v>
      </c>
      <c r="G35" s="21">
        <v>102.36</v>
      </c>
    </row>
    <row r="36" spans="1:7" x14ac:dyDescent="0.3">
      <c r="A36" s="19" t="s">
        <v>31</v>
      </c>
      <c r="B36" s="19" t="s">
        <v>32</v>
      </c>
      <c r="C36" s="20" t="s">
        <v>147</v>
      </c>
      <c r="D36" s="21">
        <v>0</v>
      </c>
      <c r="E36" s="21">
        <v>0</v>
      </c>
      <c r="F36" s="21">
        <v>0</v>
      </c>
      <c r="G36" s="21">
        <v>0</v>
      </c>
    </row>
    <row r="37" spans="1:7" x14ac:dyDescent="0.3">
      <c r="A37" s="19" t="s">
        <v>31</v>
      </c>
      <c r="B37" s="19" t="s">
        <v>33</v>
      </c>
      <c r="C37" s="20" t="s">
        <v>148</v>
      </c>
      <c r="D37" s="21">
        <v>10000</v>
      </c>
      <c r="E37" s="21">
        <v>10000</v>
      </c>
      <c r="F37" s="21">
        <v>27000</v>
      </c>
      <c r="G37" s="21">
        <v>270</v>
      </c>
    </row>
    <row r="38" spans="1:7" x14ac:dyDescent="0.3">
      <c r="A38" s="19" t="s">
        <v>261</v>
      </c>
      <c r="B38" s="19" t="s">
        <v>262</v>
      </c>
      <c r="C38" s="20" t="s">
        <v>263</v>
      </c>
      <c r="D38" s="21">
        <v>0</v>
      </c>
      <c r="E38" s="21">
        <v>0</v>
      </c>
      <c r="F38" s="21">
        <v>0</v>
      </c>
      <c r="G38" s="21">
        <v>0</v>
      </c>
    </row>
    <row r="39" spans="1:7" ht="14.4" customHeight="1" x14ac:dyDescent="0.3">
      <c r="A39" s="13" t="s">
        <v>31</v>
      </c>
      <c r="B39" s="13" t="s">
        <v>26</v>
      </c>
      <c r="C39" s="14" t="s">
        <v>149</v>
      </c>
      <c r="D39" s="6">
        <f>SUM(D35:D38)</f>
        <v>120000</v>
      </c>
      <c r="E39" s="6">
        <f>SUM(E35:E38)</f>
        <v>120000</v>
      </c>
      <c r="F39" s="6">
        <f>SUM(F35:F38)</f>
        <v>139600</v>
      </c>
      <c r="G39" s="6">
        <v>116.33</v>
      </c>
    </row>
    <row r="40" spans="1:7" ht="14.4" customHeight="1" x14ac:dyDescent="0.3">
      <c r="A40" s="32" t="s">
        <v>264</v>
      </c>
      <c r="B40" s="32" t="s">
        <v>291</v>
      </c>
      <c r="C40" s="14" t="s">
        <v>292</v>
      </c>
      <c r="D40" s="34">
        <v>144000</v>
      </c>
      <c r="E40" s="34">
        <v>144000</v>
      </c>
      <c r="F40" s="34">
        <v>48001</v>
      </c>
      <c r="G40" s="34">
        <v>33.33</v>
      </c>
    </row>
    <row r="41" spans="1:7" ht="14.4" customHeight="1" x14ac:dyDescent="0.3">
      <c r="A41" s="32" t="s">
        <v>264</v>
      </c>
      <c r="B41" s="32" t="s">
        <v>262</v>
      </c>
      <c r="C41" s="33" t="s">
        <v>317</v>
      </c>
      <c r="D41" s="34">
        <v>0</v>
      </c>
      <c r="E41" s="34">
        <v>0</v>
      </c>
      <c r="F41" s="34">
        <v>0</v>
      </c>
      <c r="G41" s="34">
        <v>0</v>
      </c>
    </row>
    <row r="42" spans="1:7" ht="14.4" customHeight="1" x14ac:dyDescent="0.3">
      <c r="A42" s="13" t="s">
        <v>264</v>
      </c>
      <c r="B42" s="13"/>
      <c r="C42" s="14" t="s">
        <v>209</v>
      </c>
      <c r="D42" s="6">
        <f>SUM(D40:D41)</f>
        <v>144000</v>
      </c>
      <c r="E42" s="6">
        <f>SUM(E40:E41)</f>
        <v>144000</v>
      </c>
      <c r="F42" s="6">
        <f>SUM(F40:F41)</f>
        <v>48001</v>
      </c>
      <c r="G42" s="6">
        <v>33.33</v>
      </c>
    </row>
    <row r="43" spans="1:7" x14ac:dyDescent="0.3">
      <c r="A43" s="19" t="s">
        <v>36</v>
      </c>
      <c r="B43" s="19" t="s">
        <v>33</v>
      </c>
      <c r="C43" s="20" t="s">
        <v>148</v>
      </c>
      <c r="D43" s="21">
        <v>2000000</v>
      </c>
      <c r="E43" s="21">
        <v>2000000</v>
      </c>
      <c r="F43" s="21">
        <v>1067516</v>
      </c>
      <c r="G43" s="21">
        <v>53.38</v>
      </c>
    </row>
    <row r="44" spans="1:7" x14ac:dyDescent="0.3">
      <c r="A44" s="19" t="s">
        <v>265</v>
      </c>
      <c r="B44" s="19" t="s">
        <v>262</v>
      </c>
      <c r="C44" s="20" t="s">
        <v>263</v>
      </c>
      <c r="D44" s="21">
        <v>0</v>
      </c>
      <c r="E44" s="21">
        <v>0</v>
      </c>
      <c r="F44" s="21">
        <v>1208</v>
      </c>
      <c r="G44" s="21">
        <v>0</v>
      </c>
    </row>
    <row r="45" spans="1:7" x14ac:dyDescent="0.3">
      <c r="A45" s="19" t="s">
        <v>36</v>
      </c>
      <c r="B45" s="19" t="s">
        <v>37</v>
      </c>
      <c r="C45" s="20" t="s">
        <v>267</v>
      </c>
      <c r="D45" s="21">
        <v>0</v>
      </c>
      <c r="E45" s="21">
        <v>0</v>
      </c>
      <c r="F45" s="21">
        <v>20000</v>
      </c>
      <c r="G45" s="21">
        <v>0</v>
      </c>
    </row>
    <row r="46" spans="1:7" ht="14.4" customHeight="1" x14ac:dyDescent="0.3">
      <c r="A46" s="13" t="s">
        <v>36</v>
      </c>
      <c r="B46" s="13" t="s">
        <v>26</v>
      </c>
      <c r="C46" s="14" t="s">
        <v>151</v>
      </c>
      <c r="D46" s="6">
        <f>SUM(D43:D45)</f>
        <v>2000000</v>
      </c>
      <c r="E46" s="6">
        <f>SUM(E43:E45)</f>
        <v>2000000</v>
      </c>
      <c r="F46" s="6">
        <f>SUM(F43:F45)</f>
        <v>1088724</v>
      </c>
      <c r="G46" s="6">
        <v>54.44</v>
      </c>
    </row>
    <row r="47" spans="1:7" ht="14.4" customHeight="1" x14ac:dyDescent="0.3">
      <c r="A47" s="13"/>
      <c r="B47" s="13"/>
      <c r="C47" s="14"/>
      <c r="D47" s="6"/>
      <c r="E47" s="6"/>
      <c r="F47" s="6"/>
      <c r="G47" s="6"/>
    </row>
    <row r="48" spans="1:7" x14ac:dyDescent="0.3">
      <c r="A48" s="19"/>
      <c r="B48" s="19"/>
      <c r="C48" s="20"/>
      <c r="D48" s="21"/>
      <c r="E48" s="21"/>
      <c r="F48" s="21"/>
      <c r="G48" s="50" t="s">
        <v>247</v>
      </c>
    </row>
    <row r="49" spans="1:7" ht="14.4" customHeight="1" x14ac:dyDescent="0.3">
      <c r="A49" s="8" t="s">
        <v>1</v>
      </c>
      <c r="B49" s="8" t="s">
        <v>2</v>
      </c>
      <c r="C49" s="9" t="s">
        <v>3</v>
      </c>
      <c r="D49" s="10" t="s">
        <v>123</v>
      </c>
      <c r="E49" s="5" t="s">
        <v>124</v>
      </c>
      <c r="F49" s="11" t="s">
        <v>160</v>
      </c>
      <c r="G49" s="5" t="s">
        <v>161</v>
      </c>
    </row>
    <row r="50" spans="1:7" x14ac:dyDescent="0.3">
      <c r="A50" s="12"/>
      <c r="B50" s="12"/>
      <c r="C50" s="9"/>
      <c r="D50" s="5" t="s">
        <v>162</v>
      </c>
      <c r="E50" s="5" t="s">
        <v>162</v>
      </c>
      <c r="F50" s="5" t="s">
        <v>162</v>
      </c>
      <c r="G50" s="5" t="s">
        <v>4</v>
      </c>
    </row>
    <row r="51" spans="1:7" x14ac:dyDescent="0.3">
      <c r="A51" s="30">
        <v>3631</v>
      </c>
      <c r="B51" s="30">
        <v>2324</v>
      </c>
      <c r="C51" s="31" t="s">
        <v>266</v>
      </c>
      <c r="D51" s="6">
        <v>0</v>
      </c>
      <c r="E51" s="6">
        <v>0</v>
      </c>
      <c r="F51" s="6">
        <v>0</v>
      </c>
      <c r="G51" s="6">
        <v>0</v>
      </c>
    </row>
    <row r="52" spans="1:7" ht="28.8" x14ac:dyDescent="0.3">
      <c r="A52" s="13" t="s">
        <v>38</v>
      </c>
      <c r="B52" s="13" t="s">
        <v>39</v>
      </c>
      <c r="C52" s="14" t="s">
        <v>152</v>
      </c>
      <c r="D52" s="6">
        <v>7000</v>
      </c>
      <c r="E52" s="6">
        <v>7000</v>
      </c>
      <c r="F52" s="6">
        <v>7020</v>
      </c>
      <c r="G52" s="6">
        <v>100.29</v>
      </c>
    </row>
    <row r="53" spans="1:7" x14ac:dyDescent="0.3">
      <c r="A53" s="1" t="s">
        <v>40</v>
      </c>
      <c r="B53" s="1" t="s">
        <v>30</v>
      </c>
      <c r="C53" s="3" t="s">
        <v>146</v>
      </c>
      <c r="D53" s="2">
        <v>3000</v>
      </c>
      <c r="E53" s="2">
        <v>3000</v>
      </c>
      <c r="F53" s="2">
        <v>0</v>
      </c>
      <c r="G53" s="2">
        <v>0</v>
      </c>
    </row>
    <row r="54" spans="1:7" x14ac:dyDescent="0.3">
      <c r="A54" s="1" t="s">
        <v>40</v>
      </c>
      <c r="B54" s="1" t="s">
        <v>27</v>
      </c>
      <c r="C54" s="3" t="s">
        <v>153</v>
      </c>
      <c r="D54" s="2">
        <v>10000</v>
      </c>
      <c r="E54" s="2">
        <v>10000</v>
      </c>
      <c r="F54" s="2">
        <v>1000</v>
      </c>
      <c r="G54" s="2">
        <v>10</v>
      </c>
    </row>
    <row r="55" spans="1:7" x14ac:dyDescent="0.3">
      <c r="A55" s="1" t="s">
        <v>40</v>
      </c>
      <c r="B55" s="1" t="s">
        <v>41</v>
      </c>
      <c r="C55" s="3" t="s">
        <v>154</v>
      </c>
      <c r="D55" s="2">
        <v>19000</v>
      </c>
      <c r="E55" s="2">
        <v>19000</v>
      </c>
      <c r="F55" s="2">
        <v>19080.25</v>
      </c>
      <c r="G55" s="2">
        <v>100.42</v>
      </c>
    </row>
    <row r="56" spans="1:7" ht="15.6" customHeight="1" x14ac:dyDescent="0.3">
      <c r="A56" s="1" t="s">
        <v>268</v>
      </c>
      <c r="B56" s="1" t="s">
        <v>304</v>
      </c>
      <c r="C56" s="29" t="s">
        <v>318</v>
      </c>
      <c r="D56" s="2">
        <v>0</v>
      </c>
      <c r="E56" s="2">
        <v>0</v>
      </c>
      <c r="F56" s="2">
        <v>7663</v>
      </c>
      <c r="G56" s="2">
        <v>0</v>
      </c>
    </row>
    <row r="57" spans="1:7" x14ac:dyDescent="0.3">
      <c r="A57" s="1" t="s">
        <v>40</v>
      </c>
      <c r="B57" s="1" t="s">
        <v>42</v>
      </c>
      <c r="C57" s="3" t="s">
        <v>155</v>
      </c>
      <c r="D57" s="2">
        <v>50000</v>
      </c>
      <c r="E57" s="2">
        <v>50000</v>
      </c>
      <c r="F57" s="2">
        <v>14148</v>
      </c>
      <c r="G57" s="2">
        <v>28.3</v>
      </c>
    </row>
    <row r="58" spans="1:7" x14ac:dyDescent="0.3">
      <c r="A58" s="1" t="s">
        <v>268</v>
      </c>
      <c r="B58" s="1" t="s">
        <v>374</v>
      </c>
      <c r="C58" s="3" t="s">
        <v>375</v>
      </c>
      <c r="D58" s="2">
        <v>0</v>
      </c>
      <c r="E58" s="2">
        <v>0</v>
      </c>
      <c r="F58" s="2">
        <v>596</v>
      </c>
      <c r="G58" s="2">
        <v>0</v>
      </c>
    </row>
    <row r="59" spans="1:7" x14ac:dyDescent="0.3">
      <c r="A59" s="13" t="s">
        <v>40</v>
      </c>
      <c r="B59" s="13" t="s">
        <v>26</v>
      </c>
      <c r="C59" s="14" t="s">
        <v>156</v>
      </c>
      <c r="D59" s="6">
        <f>SUM(D53:D57)</f>
        <v>82000</v>
      </c>
      <c r="E59" s="6">
        <f>SUM(E53:E57)</f>
        <v>82000</v>
      </c>
      <c r="F59" s="6">
        <f>SUM(F53:F58)</f>
        <v>42487.25</v>
      </c>
      <c r="G59" s="6">
        <v>51.81</v>
      </c>
    </row>
    <row r="60" spans="1:7" x14ac:dyDescent="0.3">
      <c r="A60" s="19" t="s">
        <v>43</v>
      </c>
      <c r="B60" s="19" t="s">
        <v>30</v>
      </c>
      <c r="C60" s="20" t="s">
        <v>146</v>
      </c>
      <c r="D60" s="21">
        <v>450000</v>
      </c>
      <c r="E60" s="21">
        <v>450000</v>
      </c>
      <c r="F60" s="21">
        <v>447063</v>
      </c>
      <c r="G60" s="21">
        <v>99.35</v>
      </c>
    </row>
    <row r="61" spans="1:7" x14ac:dyDescent="0.3">
      <c r="A61" s="19" t="s">
        <v>43</v>
      </c>
      <c r="B61" s="19" t="s">
        <v>32</v>
      </c>
      <c r="C61" s="20" t="s">
        <v>147</v>
      </c>
      <c r="D61" s="21">
        <v>10000</v>
      </c>
      <c r="E61" s="21">
        <v>10000</v>
      </c>
      <c r="F61" s="21">
        <v>5982</v>
      </c>
      <c r="G61" s="21">
        <v>59.82</v>
      </c>
    </row>
    <row r="62" spans="1:7" ht="15.6" customHeight="1" x14ac:dyDescent="0.3">
      <c r="A62" s="19" t="s">
        <v>285</v>
      </c>
      <c r="B62" s="19" t="s">
        <v>309</v>
      </c>
      <c r="C62" s="20" t="s">
        <v>319</v>
      </c>
      <c r="D62" s="21">
        <v>0</v>
      </c>
      <c r="E62" s="21">
        <v>0</v>
      </c>
      <c r="F62" s="21">
        <v>0</v>
      </c>
      <c r="G62" s="21">
        <v>0</v>
      </c>
    </row>
    <row r="63" spans="1:7" x14ac:dyDescent="0.3">
      <c r="A63" s="19" t="s">
        <v>43</v>
      </c>
      <c r="B63" s="19" t="s">
        <v>35</v>
      </c>
      <c r="C63" s="20" t="s">
        <v>150</v>
      </c>
      <c r="D63" s="21">
        <v>0</v>
      </c>
      <c r="E63" s="21">
        <v>0</v>
      </c>
      <c r="F63" s="21">
        <v>0</v>
      </c>
      <c r="G63" s="21">
        <v>0</v>
      </c>
    </row>
    <row r="64" spans="1:7" x14ac:dyDescent="0.3">
      <c r="A64" s="13" t="s">
        <v>43</v>
      </c>
      <c r="B64" s="13" t="s">
        <v>26</v>
      </c>
      <c r="C64" s="14" t="s">
        <v>157</v>
      </c>
      <c r="D64" s="6">
        <f>SUM(D60:D63)</f>
        <v>460000</v>
      </c>
      <c r="E64" s="6">
        <f>SUM(E60:E63)</f>
        <v>460000</v>
      </c>
      <c r="F64" s="6">
        <f>SUM(F60:F63)</f>
        <v>453045</v>
      </c>
      <c r="G64" s="6">
        <v>98.49</v>
      </c>
    </row>
    <row r="65" spans="1:7" ht="24.6" x14ac:dyDescent="0.3">
      <c r="A65" s="13" t="s">
        <v>44</v>
      </c>
      <c r="B65" s="13" t="s">
        <v>262</v>
      </c>
      <c r="C65" s="31" t="s">
        <v>320</v>
      </c>
      <c r="D65" s="6">
        <v>0</v>
      </c>
      <c r="E65" s="6">
        <v>0</v>
      </c>
      <c r="F65" s="6">
        <v>97356.45</v>
      </c>
      <c r="G65" s="6">
        <v>0</v>
      </c>
    </row>
    <row r="66" spans="1:7" x14ac:dyDescent="0.3">
      <c r="A66" s="32" t="s">
        <v>269</v>
      </c>
      <c r="B66" s="32" t="s">
        <v>262</v>
      </c>
      <c r="C66" s="44" t="s">
        <v>263</v>
      </c>
      <c r="D66" s="34">
        <v>0</v>
      </c>
      <c r="E66" s="34">
        <v>0</v>
      </c>
      <c r="F66" s="34">
        <v>0</v>
      </c>
      <c r="G66" s="34">
        <v>0</v>
      </c>
    </row>
    <row r="67" spans="1:7" x14ac:dyDescent="0.3">
      <c r="A67" s="32" t="s">
        <v>269</v>
      </c>
      <c r="B67" s="32" t="s">
        <v>336</v>
      </c>
      <c r="C67" s="44" t="s">
        <v>337</v>
      </c>
      <c r="D67" s="34">
        <v>0</v>
      </c>
      <c r="E67" s="34">
        <v>0</v>
      </c>
      <c r="F67" s="34">
        <v>20000</v>
      </c>
      <c r="G67" s="34">
        <v>0</v>
      </c>
    </row>
    <row r="68" spans="1:7" x14ac:dyDescent="0.3">
      <c r="A68" s="13" t="s">
        <v>269</v>
      </c>
      <c r="B68" s="13"/>
      <c r="C68" s="14" t="s">
        <v>335</v>
      </c>
      <c r="D68" s="6">
        <f>SUM(D66:D67)</f>
        <v>0</v>
      </c>
      <c r="E68" s="6">
        <f>SUM(E66:E67)</f>
        <v>0</v>
      </c>
      <c r="F68" s="6">
        <f>SUM(F66:F67)</f>
        <v>20000</v>
      </c>
      <c r="G68" s="6">
        <v>0</v>
      </c>
    </row>
    <row r="69" spans="1:7" x14ac:dyDescent="0.3">
      <c r="A69" s="32" t="s">
        <v>45</v>
      </c>
      <c r="B69" s="32" t="s">
        <v>30</v>
      </c>
      <c r="C69" s="20" t="s">
        <v>146</v>
      </c>
      <c r="D69" s="34">
        <v>18000</v>
      </c>
      <c r="E69" s="34">
        <v>18000</v>
      </c>
      <c r="F69" s="34">
        <v>13870</v>
      </c>
      <c r="G69" s="34">
        <v>77.06</v>
      </c>
    </row>
    <row r="70" spans="1:7" x14ac:dyDescent="0.3">
      <c r="A70" s="32" t="s">
        <v>300</v>
      </c>
      <c r="B70" s="32" t="s">
        <v>262</v>
      </c>
      <c r="C70" s="44" t="s">
        <v>263</v>
      </c>
      <c r="D70" s="34">
        <v>0</v>
      </c>
      <c r="E70" s="34">
        <v>0</v>
      </c>
      <c r="F70" s="34">
        <v>0</v>
      </c>
      <c r="G70" s="34">
        <v>0</v>
      </c>
    </row>
    <row r="71" spans="1:7" ht="28.8" x14ac:dyDescent="0.3">
      <c r="A71" s="13" t="s">
        <v>300</v>
      </c>
      <c r="B71" s="13"/>
      <c r="C71" s="14" t="s">
        <v>158</v>
      </c>
      <c r="D71" s="6">
        <f>SUM(D69:D70)</f>
        <v>18000</v>
      </c>
      <c r="E71" s="6">
        <f>SUM(E69:E70)</f>
        <v>18000</v>
      </c>
      <c r="F71" s="6">
        <f>SUM(F69:F70)</f>
        <v>13870</v>
      </c>
      <c r="G71" s="6">
        <v>77.06</v>
      </c>
    </row>
    <row r="72" spans="1:7" x14ac:dyDescent="0.3">
      <c r="A72" s="13" t="s">
        <v>270</v>
      </c>
      <c r="B72" s="13" t="s">
        <v>262</v>
      </c>
      <c r="C72" s="31" t="s">
        <v>271</v>
      </c>
      <c r="D72" s="6">
        <v>0</v>
      </c>
      <c r="E72" s="6">
        <v>0</v>
      </c>
      <c r="F72" s="6">
        <v>0</v>
      </c>
      <c r="G72" s="6">
        <v>0</v>
      </c>
    </row>
    <row r="73" spans="1:7" ht="14.4" customHeight="1" x14ac:dyDescent="0.3">
      <c r="A73" s="32" t="s">
        <v>48</v>
      </c>
      <c r="B73" s="32" t="s">
        <v>30</v>
      </c>
      <c r="C73" s="33" t="s">
        <v>146</v>
      </c>
      <c r="D73" s="34">
        <v>1000</v>
      </c>
      <c r="E73" s="34">
        <v>1000</v>
      </c>
      <c r="F73" s="34">
        <v>823</v>
      </c>
      <c r="G73" s="34">
        <v>82.3</v>
      </c>
    </row>
    <row r="74" spans="1:7" ht="14.4" customHeight="1" x14ac:dyDescent="0.3">
      <c r="A74" s="32" t="s">
        <v>48</v>
      </c>
      <c r="B74" s="32" t="s">
        <v>30</v>
      </c>
      <c r="C74" s="33" t="s">
        <v>147</v>
      </c>
      <c r="D74" s="34">
        <v>0</v>
      </c>
      <c r="E74" s="34">
        <v>0</v>
      </c>
      <c r="F74" s="34">
        <v>12</v>
      </c>
      <c r="G74" s="34">
        <v>0</v>
      </c>
    </row>
    <row r="75" spans="1:7" x14ac:dyDescent="0.3">
      <c r="A75" s="32" t="s">
        <v>272</v>
      </c>
      <c r="B75" s="32" t="s">
        <v>262</v>
      </c>
      <c r="C75" s="33" t="s">
        <v>263</v>
      </c>
      <c r="D75" s="34">
        <v>7000</v>
      </c>
      <c r="E75" s="34">
        <v>7000</v>
      </c>
      <c r="F75" s="34">
        <v>0</v>
      </c>
      <c r="G75" s="34">
        <v>0</v>
      </c>
    </row>
    <row r="76" spans="1:7" x14ac:dyDescent="0.3">
      <c r="A76" s="32" t="s">
        <v>272</v>
      </c>
      <c r="B76" s="32" t="s">
        <v>310</v>
      </c>
      <c r="C76" s="33" t="s">
        <v>267</v>
      </c>
      <c r="D76" s="34">
        <v>0</v>
      </c>
      <c r="E76" s="34">
        <v>0</v>
      </c>
      <c r="F76" s="34">
        <v>0</v>
      </c>
      <c r="G76" s="34">
        <v>0</v>
      </c>
    </row>
    <row r="77" spans="1:7" x14ac:dyDescent="0.3">
      <c r="A77" s="32" t="s">
        <v>272</v>
      </c>
      <c r="B77" s="32" t="s">
        <v>336</v>
      </c>
      <c r="C77" s="33" t="s">
        <v>337</v>
      </c>
      <c r="D77" s="34">
        <v>0</v>
      </c>
      <c r="E77" s="34">
        <v>0</v>
      </c>
      <c r="F77" s="34">
        <v>0</v>
      </c>
      <c r="G77" s="34">
        <v>0</v>
      </c>
    </row>
    <row r="78" spans="1:7" x14ac:dyDescent="0.3">
      <c r="A78" s="13" t="s">
        <v>272</v>
      </c>
      <c r="B78" s="13"/>
      <c r="C78" s="14" t="s">
        <v>240</v>
      </c>
      <c r="D78" s="6">
        <f>SUM(D73:D77)</f>
        <v>8000</v>
      </c>
      <c r="E78" s="6">
        <f>SUM(E73:E77)</f>
        <v>8000</v>
      </c>
      <c r="F78" s="6">
        <f>SUM(F73:F77)</f>
        <v>835</v>
      </c>
      <c r="G78" s="6">
        <v>10.44</v>
      </c>
    </row>
    <row r="79" spans="1:7" ht="28.8" x14ac:dyDescent="0.3">
      <c r="A79" s="13" t="s">
        <v>49</v>
      </c>
      <c r="B79" s="13" t="s">
        <v>50</v>
      </c>
      <c r="C79" s="14" t="s">
        <v>159</v>
      </c>
      <c r="D79" s="6">
        <v>2000</v>
      </c>
      <c r="E79" s="6">
        <v>2000</v>
      </c>
      <c r="F79" s="6">
        <v>736.01</v>
      </c>
      <c r="G79" s="6">
        <v>36.799999999999997</v>
      </c>
    </row>
    <row r="80" spans="1:7" x14ac:dyDescent="0.3">
      <c r="A80" s="13" t="s">
        <v>321</v>
      </c>
      <c r="B80" s="13" t="s">
        <v>322</v>
      </c>
      <c r="C80" s="14" t="s">
        <v>323</v>
      </c>
      <c r="D80" s="6">
        <v>0</v>
      </c>
      <c r="E80" s="6">
        <v>0</v>
      </c>
      <c r="F80" s="6">
        <v>4304</v>
      </c>
      <c r="G80" s="6">
        <v>0</v>
      </c>
    </row>
    <row r="81" spans="1:7" x14ac:dyDescent="0.3">
      <c r="A81" s="13" t="s">
        <v>305</v>
      </c>
      <c r="B81" s="13" t="s">
        <v>23</v>
      </c>
      <c r="C81" s="14" t="s">
        <v>141</v>
      </c>
      <c r="D81" s="6">
        <v>0</v>
      </c>
      <c r="E81" s="6">
        <v>7652186.96</v>
      </c>
      <c r="F81" s="6">
        <v>7652186.96</v>
      </c>
      <c r="G81" s="6">
        <v>100</v>
      </c>
    </row>
    <row r="82" spans="1:7" ht="28.8" x14ac:dyDescent="0.3">
      <c r="A82" s="13" t="s">
        <v>395</v>
      </c>
      <c r="B82" s="13" t="s">
        <v>396</v>
      </c>
      <c r="C82" s="14" t="s">
        <v>397</v>
      </c>
      <c r="D82" s="6">
        <v>0</v>
      </c>
      <c r="E82" s="6">
        <v>556011</v>
      </c>
      <c r="F82" s="6">
        <v>556011</v>
      </c>
      <c r="G82" s="6">
        <v>100</v>
      </c>
    </row>
    <row r="83" spans="1:7" x14ac:dyDescent="0.3">
      <c r="A83" s="13" t="s">
        <v>349</v>
      </c>
      <c r="B83" s="13" t="s">
        <v>310</v>
      </c>
      <c r="C83" s="14" t="s">
        <v>267</v>
      </c>
      <c r="D83" s="6">
        <v>0</v>
      </c>
      <c r="E83" s="6">
        <v>0</v>
      </c>
      <c r="F83" s="6">
        <v>491</v>
      </c>
      <c r="G83" s="6">
        <v>0</v>
      </c>
    </row>
    <row r="84" spans="1:7" ht="15.6" x14ac:dyDescent="0.3">
      <c r="A84" s="68" t="s">
        <v>163</v>
      </c>
      <c r="B84" s="68"/>
      <c r="C84" s="68"/>
      <c r="D84" s="52">
        <f>D83+D82+D81+D80+D79+D78+D72+D71+D68+D66+D65+D64+D59+D52+D51+D46+D42+D39+D34+D31+D30+D29+D28+D27+D26+D25+D24+D23+D22+D21+D20+D19+D18+D17+D16+D15+D14+D13+D12+D11</f>
        <v>25912000</v>
      </c>
      <c r="E84" s="52">
        <f>E83+E82+E81+E80+E79+E78+E72+E71+E68+E66+E65+E64+E59+E52+E51+E46+E42+E39+E34+E31+E30+E29+E28+E27+E26+E25+E24+E23+E22+E21+E20+E19+E18+E17+E16+E15+E14+E13+E12+E11</f>
        <v>36914281.960000001</v>
      </c>
      <c r="F84" s="52">
        <f>F83+F82+F81+F80+F79+F78+F72+F71+F68+F66+F65+F64+F59+F52+F51+F46+F42+F39+F34+F31+F30+F29+F28+F27+F26+F25+F24+F23+F22+F21+F20+F19+F18+F17+F16+F15+F14+F13+F12+F11</f>
        <v>25278345.809999999</v>
      </c>
      <c r="G84" s="52">
        <v>68.48</v>
      </c>
    </row>
    <row r="85" spans="1:7" ht="15.6" x14ac:dyDescent="0.3">
      <c r="A85" s="69" t="s">
        <v>356</v>
      </c>
      <c r="B85" s="69"/>
      <c r="C85" s="69"/>
      <c r="D85" s="15">
        <v>25912000</v>
      </c>
      <c r="E85" s="15">
        <v>29262095</v>
      </c>
      <c r="F85" s="15">
        <f>F84-F81</f>
        <v>17626158.849999998</v>
      </c>
      <c r="G85" s="15">
        <v>60.24</v>
      </c>
    </row>
    <row r="86" spans="1:7" x14ac:dyDescent="0.3">
      <c r="A86" s="70"/>
      <c r="B86" s="70"/>
      <c r="C86" s="70"/>
      <c r="D86" s="70"/>
      <c r="E86" s="70"/>
      <c r="F86" s="70"/>
      <c r="G86" s="70"/>
    </row>
    <row r="87" spans="1:7" x14ac:dyDescent="0.3">
      <c r="A87" s="60"/>
      <c r="B87" s="60"/>
      <c r="C87" s="60"/>
      <c r="D87" s="60"/>
      <c r="E87" s="60"/>
      <c r="F87" s="60"/>
      <c r="G87" s="60"/>
    </row>
    <row r="88" spans="1:7" x14ac:dyDescent="0.3">
      <c r="A88" s="60"/>
      <c r="B88" s="60"/>
      <c r="C88" s="60"/>
      <c r="D88" s="60"/>
      <c r="E88" s="60"/>
      <c r="F88" s="60"/>
      <c r="G88" s="60"/>
    </row>
    <row r="89" spans="1:7" x14ac:dyDescent="0.3">
      <c r="A89" s="60"/>
      <c r="B89" s="60"/>
      <c r="C89" s="60"/>
      <c r="D89" s="60"/>
      <c r="E89" s="60"/>
      <c r="F89" s="60"/>
      <c r="G89" s="60"/>
    </row>
    <row r="90" spans="1:7" x14ac:dyDescent="0.3">
      <c r="A90" s="60"/>
      <c r="B90" s="60"/>
      <c r="C90" s="60"/>
      <c r="D90" s="60"/>
      <c r="E90" s="60"/>
      <c r="F90" s="60"/>
      <c r="G90" s="60"/>
    </row>
    <row r="91" spans="1:7" x14ac:dyDescent="0.3">
      <c r="A91" s="60"/>
      <c r="B91" s="60"/>
      <c r="C91" s="60"/>
      <c r="D91" s="60"/>
      <c r="E91" s="60"/>
      <c r="F91" s="60"/>
      <c r="G91" s="60"/>
    </row>
    <row r="92" spans="1:7" x14ac:dyDescent="0.3">
      <c r="A92" s="60"/>
      <c r="B92" s="60"/>
      <c r="C92" s="60"/>
      <c r="D92" s="60"/>
      <c r="E92" s="60"/>
      <c r="F92" s="60"/>
      <c r="G92" s="60"/>
    </row>
    <row r="93" spans="1:7" x14ac:dyDescent="0.3">
      <c r="A93" s="60"/>
      <c r="B93" s="60"/>
      <c r="C93" s="60"/>
      <c r="D93" s="60"/>
      <c r="E93" s="60"/>
      <c r="F93" s="60"/>
      <c r="G93" s="60"/>
    </row>
    <row r="94" spans="1:7" x14ac:dyDescent="0.3">
      <c r="A94" s="60"/>
      <c r="B94" s="60"/>
      <c r="C94" s="60"/>
      <c r="D94" s="60"/>
      <c r="E94" s="60"/>
      <c r="F94" s="60"/>
      <c r="G94" s="47" t="s">
        <v>248</v>
      </c>
    </row>
    <row r="95" spans="1:7" x14ac:dyDescent="0.3">
      <c r="A95" t="s">
        <v>51</v>
      </c>
      <c r="C95"/>
      <c r="D95" s="3"/>
    </row>
    <row r="96" spans="1:7" x14ac:dyDescent="0.3">
      <c r="A96" t="s">
        <v>388</v>
      </c>
      <c r="C96"/>
      <c r="D96" s="3"/>
    </row>
    <row r="97" spans="1:7" x14ac:dyDescent="0.3">
      <c r="A97" s="8" t="s">
        <v>1</v>
      </c>
      <c r="B97" s="8" t="s">
        <v>2</v>
      </c>
      <c r="C97" s="9" t="s">
        <v>3</v>
      </c>
      <c r="D97" s="10" t="s">
        <v>123</v>
      </c>
      <c r="E97" s="5" t="s">
        <v>124</v>
      </c>
      <c r="F97" s="11" t="s">
        <v>160</v>
      </c>
      <c r="G97" s="5" t="s">
        <v>161</v>
      </c>
    </row>
    <row r="98" spans="1:7" x14ac:dyDescent="0.3">
      <c r="A98" s="12"/>
      <c r="B98" s="12"/>
      <c r="C98" s="9"/>
      <c r="D98" s="5" t="s">
        <v>162</v>
      </c>
      <c r="E98" s="5" t="s">
        <v>162</v>
      </c>
      <c r="F98" s="5" t="s">
        <v>162</v>
      </c>
      <c r="G98" s="5" t="s">
        <v>4</v>
      </c>
    </row>
    <row r="99" spans="1:7" x14ac:dyDescent="0.3">
      <c r="A99" s="1" t="s">
        <v>273</v>
      </c>
      <c r="B99" s="1" t="s">
        <v>274</v>
      </c>
      <c r="C99" s="3" t="s">
        <v>275</v>
      </c>
      <c r="D99" s="2">
        <v>0</v>
      </c>
      <c r="E99" s="2">
        <v>16637</v>
      </c>
      <c r="F99" s="2">
        <v>16637</v>
      </c>
      <c r="G99" s="2">
        <v>100</v>
      </c>
    </row>
    <row r="100" spans="1:7" x14ac:dyDescent="0.3">
      <c r="A100" s="1" t="s">
        <v>47</v>
      </c>
      <c r="B100" s="1" t="s">
        <v>53</v>
      </c>
      <c r="C100" s="3" t="s">
        <v>165</v>
      </c>
      <c r="D100" s="2">
        <v>170000</v>
      </c>
      <c r="E100" s="2">
        <v>153363</v>
      </c>
      <c r="F100" s="2">
        <v>5304.7</v>
      </c>
      <c r="G100" s="2">
        <v>3.46</v>
      </c>
    </row>
    <row r="101" spans="1:7" x14ac:dyDescent="0.3">
      <c r="A101" s="1" t="s">
        <v>47</v>
      </c>
      <c r="B101" s="1" t="s">
        <v>54</v>
      </c>
      <c r="C101" s="3" t="s">
        <v>166</v>
      </c>
      <c r="D101" s="2">
        <v>70000</v>
      </c>
      <c r="E101" s="2">
        <v>70000</v>
      </c>
      <c r="F101" s="2">
        <v>45492.160000000003</v>
      </c>
      <c r="G101" s="2">
        <v>64.989999999999995</v>
      </c>
    </row>
    <row r="102" spans="1:7" x14ac:dyDescent="0.3">
      <c r="A102" s="1" t="s">
        <v>47</v>
      </c>
      <c r="B102" s="1" t="s">
        <v>55</v>
      </c>
      <c r="C102" s="3" t="s">
        <v>167</v>
      </c>
      <c r="D102" s="2">
        <v>88800</v>
      </c>
      <c r="E102" s="2">
        <v>88800</v>
      </c>
      <c r="F102" s="2">
        <v>83310</v>
      </c>
      <c r="G102" s="2">
        <v>93.82</v>
      </c>
    </row>
    <row r="103" spans="1:7" x14ac:dyDescent="0.3">
      <c r="A103" s="1" t="s">
        <v>47</v>
      </c>
      <c r="B103" s="1" t="s">
        <v>56</v>
      </c>
      <c r="C103" s="3" t="s">
        <v>168</v>
      </c>
      <c r="D103" s="2">
        <v>20000</v>
      </c>
      <c r="E103" s="2">
        <v>20000</v>
      </c>
      <c r="F103" s="2">
        <v>0</v>
      </c>
      <c r="G103" s="2">
        <v>0</v>
      </c>
    </row>
    <row r="104" spans="1:7" x14ac:dyDescent="0.3">
      <c r="A104" s="1" t="s">
        <v>47</v>
      </c>
      <c r="B104" s="1" t="s">
        <v>57</v>
      </c>
      <c r="C104" s="3" t="s">
        <v>170</v>
      </c>
      <c r="D104" s="2">
        <v>100000</v>
      </c>
      <c r="E104" s="2">
        <v>100000</v>
      </c>
      <c r="F104" s="2">
        <v>3130</v>
      </c>
      <c r="G104" s="2">
        <v>3.13</v>
      </c>
    </row>
    <row r="105" spans="1:7" x14ac:dyDescent="0.3">
      <c r="A105" s="1" t="s">
        <v>47</v>
      </c>
      <c r="B105" s="1" t="s">
        <v>296</v>
      </c>
      <c r="C105" s="3" t="s">
        <v>297</v>
      </c>
      <c r="D105" s="2">
        <v>1100000</v>
      </c>
      <c r="E105" s="2">
        <v>1467000</v>
      </c>
      <c r="F105" s="2">
        <v>283780</v>
      </c>
      <c r="G105" s="2">
        <v>19.34</v>
      </c>
    </row>
    <row r="106" spans="1:7" x14ac:dyDescent="0.3">
      <c r="A106" s="13" t="s">
        <v>47</v>
      </c>
      <c r="B106" s="13" t="s">
        <v>26</v>
      </c>
      <c r="C106" s="14" t="s">
        <v>172</v>
      </c>
      <c r="D106" s="6">
        <f>SUM(D99:D105)</f>
        <v>1548800</v>
      </c>
      <c r="E106" s="6">
        <f>SUM(E99:E105)</f>
        <v>1915800</v>
      </c>
      <c r="F106" s="6">
        <f>SUM(F99:F105)</f>
        <v>437653.86</v>
      </c>
      <c r="G106" s="6">
        <v>22.84</v>
      </c>
    </row>
    <row r="107" spans="1:7" x14ac:dyDescent="0.3">
      <c r="A107" s="1" t="s">
        <v>59</v>
      </c>
      <c r="B107" s="1" t="s">
        <v>53</v>
      </c>
      <c r="C107" s="3" t="s">
        <v>165</v>
      </c>
      <c r="D107" s="2">
        <v>20000</v>
      </c>
      <c r="E107" s="2">
        <v>20000</v>
      </c>
      <c r="F107" s="2">
        <v>0</v>
      </c>
      <c r="G107" s="2">
        <v>0</v>
      </c>
    </row>
    <row r="108" spans="1:7" x14ac:dyDescent="0.3">
      <c r="A108" s="1" t="s">
        <v>59</v>
      </c>
      <c r="B108" s="1" t="s">
        <v>56</v>
      </c>
      <c r="C108" s="3" t="s">
        <v>168</v>
      </c>
      <c r="D108" s="2">
        <v>30000</v>
      </c>
      <c r="E108" s="2">
        <v>30000</v>
      </c>
      <c r="F108" s="2">
        <v>0</v>
      </c>
      <c r="G108" s="2">
        <v>0</v>
      </c>
    </row>
    <row r="109" spans="1:7" x14ac:dyDescent="0.3">
      <c r="A109" s="1" t="s">
        <v>59</v>
      </c>
      <c r="B109" s="1" t="s">
        <v>57</v>
      </c>
      <c r="C109" s="3" t="s">
        <v>169</v>
      </c>
      <c r="D109" s="2">
        <v>30000</v>
      </c>
      <c r="E109" s="2">
        <v>30000</v>
      </c>
      <c r="F109" s="2">
        <v>0</v>
      </c>
      <c r="G109" s="2">
        <v>0</v>
      </c>
    </row>
    <row r="110" spans="1:7" x14ac:dyDescent="0.3">
      <c r="A110" s="1" t="s">
        <v>59</v>
      </c>
      <c r="B110" s="1" t="s">
        <v>296</v>
      </c>
      <c r="C110" s="3" t="s">
        <v>181</v>
      </c>
      <c r="D110" s="2">
        <v>1100000</v>
      </c>
      <c r="E110" s="2">
        <v>1214950</v>
      </c>
      <c r="F110" s="2">
        <v>200981</v>
      </c>
      <c r="G110" s="2">
        <v>16.54</v>
      </c>
    </row>
    <row r="111" spans="1:7" x14ac:dyDescent="0.3">
      <c r="A111" s="13" t="s">
        <v>59</v>
      </c>
      <c r="B111" s="13" t="s">
        <v>26</v>
      </c>
      <c r="C111" s="14" t="s">
        <v>174</v>
      </c>
      <c r="D111" s="6">
        <f>SUM(D107:D110)</f>
        <v>1180000</v>
      </c>
      <c r="E111" s="6">
        <f>SUM(E107:E110)</f>
        <v>1294950</v>
      </c>
      <c r="F111" s="6">
        <f>SUM(F107:F110)</f>
        <v>200981</v>
      </c>
      <c r="G111" s="6">
        <v>15.52</v>
      </c>
    </row>
    <row r="112" spans="1:7" x14ac:dyDescent="0.3">
      <c r="A112" s="13" t="s">
        <v>61</v>
      </c>
      <c r="B112" s="13" t="s">
        <v>62</v>
      </c>
      <c r="C112" s="14" t="s">
        <v>175</v>
      </c>
      <c r="D112" s="6">
        <v>430000</v>
      </c>
      <c r="E112" s="6">
        <v>430000</v>
      </c>
      <c r="F112" s="6">
        <v>182166</v>
      </c>
      <c r="G112" s="6">
        <v>42.36</v>
      </c>
    </row>
    <row r="113" spans="1:7" x14ac:dyDescent="0.3">
      <c r="A113" s="19" t="s">
        <v>63</v>
      </c>
      <c r="B113" s="19" t="s">
        <v>57</v>
      </c>
      <c r="C113" s="20" t="s">
        <v>169</v>
      </c>
      <c r="D113" s="21">
        <v>30000</v>
      </c>
      <c r="E113" s="21">
        <v>30000</v>
      </c>
      <c r="F113" s="21">
        <v>0</v>
      </c>
      <c r="G113" s="21">
        <v>0</v>
      </c>
    </row>
    <row r="114" spans="1:7" x14ac:dyDescent="0.3">
      <c r="A114" s="19" t="s">
        <v>63</v>
      </c>
      <c r="B114" s="19" t="s">
        <v>64</v>
      </c>
      <c r="C114" s="20" t="s">
        <v>176</v>
      </c>
      <c r="D114" s="21">
        <v>10000</v>
      </c>
      <c r="E114" s="21">
        <v>10000</v>
      </c>
      <c r="F114" s="21">
        <v>9396</v>
      </c>
      <c r="G114" s="21">
        <v>93.96</v>
      </c>
    </row>
    <row r="115" spans="1:7" x14ac:dyDescent="0.3">
      <c r="A115" s="13" t="s">
        <v>63</v>
      </c>
      <c r="B115" s="13" t="s">
        <v>26</v>
      </c>
      <c r="C115" s="14" t="s">
        <v>177</v>
      </c>
      <c r="D115" s="6">
        <f>SUM(D113:D114)</f>
        <v>40000</v>
      </c>
      <c r="E115" s="6">
        <f>SUM(E113:E114)</f>
        <v>40000</v>
      </c>
      <c r="F115" s="6">
        <f>SUM(F113:F114)</f>
        <v>9396</v>
      </c>
      <c r="G115" s="6">
        <v>23.49</v>
      </c>
    </row>
    <row r="116" spans="1:7" x14ac:dyDescent="0.3">
      <c r="A116" s="19" t="s">
        <v>65</v>
      </c>
      <c r="B116" s="19" t="s">
        <v>66</v>
      </c>
      <c r="C116" s="20" t="s">
        <v>178</v>
      </c>
      <c r="D116" s="21">
        <v>2000</v>
      </c>
      <c r="E116" s="21">
        <v>0</v>
      </c>
      <c r="F116" s="21">
        <v>0</v>
      </c>
      <c r="G116" s="21">
        <v>0</v>
      </c>
    </row>
    <row r="117" spans="1:7" x14ac:dyDescent="0.3">
      <c r="A117" s="19" t="s">
        <v>65</v>
      </c>
      <c r="B117" s="19" t="s">
        <v>57</v>
      </c>
      <c r="C117" s="20" t="s">
        <v>169</v>
      </c>
      <c r="D117" s="21">
        <v>20000</v>
      </c>
      <c r="E117" s="21">
        <v>22000</v>
      </c>
      <c r="F117" s="21">
        <v>21972.39</v>
      </c>
      <c r="G117" s="21">
        <v>99.87</v>
      </c>
    </row>
    <row r="118" spans="1:7" x14ac:dyDescent="0.3">
      <c r="A118" s="13" t="s">
        <v>65</v>
      </c>
      <c r="B118" s="13" t="s">
        <v>26</v>
      </c>
      <c r="C118" s="14" t="s">
        <v>179</v>
      </c>
      <c r="D118" s="6">
        <f>SUM(D116:D117)</f>
        <v>22000</v>
      </c>
      <c r="E118" s="6">
        <f>SUM(E116:E117)</f>
        <v>22000</v>
      </c>
      <c r="F118" s="6">
        <f>SUM(F116:F117)</f>
        <v>21972.39</v>
      </c>
      <c r="G118" s="6">
        <v>99.87</v>
      </c>
    </row>
    <row r="119" spans="1:7" x14ac:dyDescent="0.3">
      <c r="A119" s="32" t="s">
        <v>67</v>
      </c>
      <c r="B119" s="32" t="s">
        <v>283</v>
      </c>
      <c r="C119" s="44" t="s">
        <v>165</v>
      </c>
      <c r="D119" s="34">
        <v>0</v>
      </c>
      <c r="E119" s="34">
        <v>0</v>
      </c>
      <c r="F119" s="34">
        <v>0</v>
      </c>
      <c r="G119" s="34">
        <v>0</v>
      </c>
    </row>
    <row r="120" spans="1:7" x14ac:dyDescent="0.3">
      <c r="A120" s="32" t="s">
        <v>67</v>
      </c>
      <c r="B120" s="32" t="s">
        <v>57</v>
      </c>
      <c r="C120" s="44" t="s">
        <v>169</v>
      </c>
      <c r="D120" s="34">
        <v>400000</v>
      </c>
      <c r="E120" s="34">
        <v>642000</v>
      </c>
      <c r="F120" s="34">
        <v>558087.4</v>
      </c>
      <c r="G120" s="34">
        <v>86.93</v>
      </c>
    </row>
    <row r="121" spans="1:7" x14ac:dyDescent="0.3">
      <c r="A121" s="13" t="s">
        <v>67</v>
      </c>
      <c r="B121" s="13"/>
      <c r="C121" s="49" t="s">
        <v>329</v>
      </c>
      <c r="D121" s="6">
        <f>SUM(D119:D120)</f>
        <v>400000</v>
      </c>
      <c r="E121" s="6">
        <f>SUM(E119:E120)</f>
        <v>642000</v>
      </c>
      <c r="F121" s="6">
        <f>SUM(F119:F120)</f>
        <v>558087.4</v>
      </c>
      <c r="G121" s="6">
        <v>86.93</v>
      </c>
    </row>
    <row r="122" spans="1:7" x14ac:dyDescent="0.3">
      <c r="A122" s="1" t="s">
        <v>42</v>
      </c>
      <c r="B122" s="1" t="s">
        <v>57</v>
      </c>
      <c r="C122" s="3" t="s">
        <v>169</v>
      </c>
      <c r="D122" s="2">
        <v>50000</v>
      </c>
      <c r="E122" s="2">
        <v>50000</v>
      </c>
      <c r="F122" s="2">
        <v>0</v>
      </c>
      <c r="G122" s="2">
        <v>0</v>
      </c>
    </row>
    <row r="123" spans="1:7" x14ac:dyDescent="0.3">
      <c r="A123" s="1" t="s">
        <v>42</v>
      </c>
      <c r="B123" s="1" t="s">
        <v>68</v>
      </c>
      <c r="C123" s="3" t="s">
        <v>180</v>
      </c>
      <c r="D123" s="2">
        <v>654000</v>
      </c>
      <c r="E123" s="2">
        <v>660000</v>
      </c>
      <c r="F123" s="2">
        <v>327000</v>
      </c>
      <c r="G123" s="2">
        <v>49.55</v>
      </c>
    </row>
    <row r="124" spans="1:7" x14ac:dyDescent="0.3">
      <c r="A124" s="1" t="s">
        <v>336</v>
      </c>
      <c r="B124" s="1" t="s">
        <v>296</v>
      </c>
      <c r="C124" s="3" t="s">
        <v>297</v>
      </c>
      <c r="D124" s="2">
        <v>530000</v>
      </c>
      <c r="E124" s="2">
        <v>570000</v>
      </c>
      <c r="F124" s="2">
        <v>536956.5</v>
      </c>
      <c r="G124" s="2">
        <v>94.2</v>
      </c>
    </row>
    <row r="125" spans="1:7" x14ac:dyDescent="0.3">
      <c r="A125" s="13" t="s">
        <v>42</v>
      </c>
      <c r="B125" s="13" t="s">
        <v>26</v>
      </c>
      <c r="C125" s="14" t="s">
        <v>182</v>
      </c>
      <c r="D125" s="6">
        <f>SUM(D122:D124)</f>
        <v>1234000</v>
      </c>
      <c r="E125" s="6">
        <f>SUM(E122:E124)</f>
        <v>1280000</v>
      </c>
      <c r="F125" s="6">
        <f>SUM(F122:F124)</f>
        <v>863956.5</v>
      </c>
      <c r="G125" s="6">
        <v>67.5</v>
      </c>
    </row>
    <row r="126" spans="1:7" x14ac:dyDescent="0.3">
      <c r="A126" s="19" t="s">
        <v>70</v>
      </c>
      <c r="B126" s="19" t="s">
        <v>71</v>
      </c>
      <c r="C126" s="20" t="s">
        <v>183</v>
      </c>
      <c r="D126" s="21">
        <v>250</v>
      </c>
      <c r="E126" s="21">
        <v>800</v>
      </c>
      <c r="F126" s="21">
        <v>508.01</v>
      </c>
      <c r="G126" s="21">
        <v>63.5</v>
      </c>
    </row>
    <row r="127" spans="1:7" x14ac:dyDescent="0.3">
      <c r="A127" s="19" t="s">
        <v>311</v>
      </c>
      <c r="B127" s="19" t="s">
        <v>398</v>
      </c>
      <c r="C127" s="20" t="s">
        <v>168</v>
      </c>
      <c r="D127" s="21">
        <v>0</v>
      </c>
      <c r="E127" s="21">
        <v>1100</v>
      </c>
      <c r="F127" s="21">
        <v>1089</v>
      </c>
      <c r="G127" s="21">
        <v>99</v>
      </c>
    </row>
    <row r="128" spans="1:7" x14ac:dyDescent="0.3">
      <c r="A128" s="1" t="s">
        <v>70</v>
      </c>
      <c r="B128" s="1" t="s">
        <v>57</v>
      </c>
      <c r="C128" s="3" t="s">
        <v>169</v>
      </c>
      <c r="D128" s="2">
        <v>100000</v>
      </c>
      <c r="E128" s="2">
        <v>98350</v>
      </c>
      <c r="F128" s="2">
        <v>7877.5</v>
      </c>
      <c r="G128" s="2">
        <v>8.01</v>
      </c>
    </row>
    <row r="129" spans="1:7" x14ac:dyDescent="0.3">
      <c r="A129" s="1" t="s">
        <v>70</v>
      </c>
      <c r="B129" s="1" t="s">
        <v>72</v>
      </c>
      <c r="C129" s="3" t="s">
        <v>184</v>
      </c>
      <c r="D129" s="2">
        <v>120000</v>
      </c>
      <c r="E129" s="2">
        <v>120000</v>
      </c>
      <c r="F129" s="2">
        <v>0</v>
      </c>
      <c r="G129" s="2">
        <v>0</v>
      </c>
    </row>
    <row r="130" spans="1:7" x14ac:dyDescent="0.3">
      <c r="A130" s="1" t="s">
        <v>70</v>
      </c>
      <c r="B130" s="1" t="s">
        <v>68</v>
      </c>
      <c r="C130" s="3" t="s">
        <v>180</v>
      </c>
      <c r="D130" s="2">
        <v>1956000</v>
      </c>
      <c r="E130" s="2">
        <v>1956000</v>
      </c>
      <c r="F130" s="2">
        <v>1103000</v>
      </c>
      <c r="G130" s="2">
        <v>56.39</v>
      </c>
    </row>
    <row r="131" spans="1:7" x14ac:dyDescent="0.3">
      <c r="A131" s="1" t="s">
        <v>311</v>
      </c>
      <c r="B131" s="1" t="s">
        <v>296</v>
      </c>
      <c r="C131" s="3" t="s">
        <v>297</v>
      </c>
      <c r="D131" s="2">
        <v>0</v>
      </c>
      <c r="E131" s="2">
        <v>0</v>
      </c>
      <c r="F131" s="2">
        <v>0</v>
      </c>
      <c r="G131" s="2">
        <v>0</v>
      </c>
    </row>
    <row r="132" spans="1:7" x14ac:dyDescent="0.3">
      <c r="A132" s="13" t="s">
        <v>70</v>
      </c>
      <c r="B132" s="13" t="s">
        <v>26</v>
      </c>
      <c r="C132" s="14" t="s">
        <v>185</v>
      </c>
      <c r="D132" s="6">
        <f>SUM(D126:D131)</f>
        <v>2176250</v>
      </c>
      <c r="E132" s="6">
        <f>SUM(E126:E131)</f>
        <v>2176250</v>
      </c>
      <c r="F132" s="6">
        <f>SUM(F126:F131)</f>
        <v>1112474.51</v>
      </c>
      <c r="G132" s="6">
        <v>51.12</v>
      </c>
    </row>
    <row r="133" spans="1:7" x14ac:dyDescent="0.3">
      <c r="A133" s="1" t="s">
        <v>29</v>
      </c>
      <c r="B133" s="1" t="s">
        <v>73</v>
      </c>
      <c r="C133" s="3" t="s">
        <v>188</v>
      </c>
      <c r="D133" s="2">
        <v>360000</v>
      </c>
      <c r="E133" s="2">
        <v>360000</v>
      </c>
      <c r="F133" s="2">
        <v>166812</v>
      </c>
      <c r="G133" s="2">
        <v>46.34</v>
      </c>
    </row>
    <row r="134" spans="1:7" x14ac:dyDescent="0.3">
      <c r="A134" s="1" t="s">
        <v>29</v>
      </c>
      <c r="B134" s="1" t="s">
        <v>74</v>
      </c>
      <c r="C134" s="3" t="s">
        <v>187</v>
      </c>
      <c r="D134" s="2">
        <v>95000</v>
      </c>
      <c r="E134" s="2">
        <v>95000</v>
      </c>
      <c r="F134" s="2">
        <v>41703</v>
      </c>
      <c r="G134" s="2">
        <v>43.9</v>
      </c>
    </row>
    <row r="135" spans="1:7" x14ac:dyDescent="0.3">
      <c r="A135" s="1" t="s">
        <v>29</v>
      </c>
      <c r="B135" s="1" t="s">
        <v>75</v>
      </c>
      <c r="C135" s="3" t="s">
        <v>186</v>
      </c>
      <c r="D135" s="2">
        <v>34000</v>
      </c>
      <c r="E135" s="2">
        <v>34000</v>
      </c>
      <c r="F135" s="2">
        <v>15013</v>
      </c>
      <c r="G135" s="2">
        <v>44.16</v>
      </c>
    </row>
    <row r="136" spans="1:7" x14ac:dyDescent="0.3">
      <c r="A136" s="1" t="s">
        <v>29</v>
      </c>
      <c r="B136" s="1" t="s">
        <v>76</v>
      </c>
      <c r="C136" s="3" t="s">
        <v>189</v>
      </c>
      <c r="D136" s="2">
        <v>2000</v>
      </c>
      <c r="E136" s="2">
        <v>2000</v>
      </c>
      <c r="F136" s="2">
        <v>707.7</v>
      </c>
      <c r="G136" s="2">
        <v>35.39</v>
      </c>
    </row>
    <row r="137" spans="1:7" x14ac:dyDescent="0.3">
      <c r="A137" s="1" t="s">
        <v>29</v>
      </c>
      <c r="B137" s="1" t="s">
        <v>77</v>
      </c>
      <c r="C137" s="3" t="s">
        <v>190</v>
      </c>
      <c r="D137" s="2">
        <v>90000</v>
      </c>
      <c r="E137" s="2">
        <v>90000</v>
      </c>
      <c r="F137" s="2">
        <v>48129</v>
      </c>
      <c r="G137" s="2">
        <v>53.48</v>
      </c>
    </row>
    <row r="138" spans="1:7" x14ac:dyDescent="0.3">
      <c r="A138" s="1" t="s">
        <v>29</v>
      </c>
      <c r="B138" s="1" t="s">
        <v>78</v>
      </c>
      <c r="C138" s="3" t="s">
        <v>191</v>
      </c>
      <c r="D138" s="2">
        <v>20000</v>
      </c>
      <c r="E138" s="2">
        <v>30000</v>
      </c>
      <c r="F138" s="2">
        <v>0</v>
      </c>
      <c r="G138" s="2">
        <v>0</v>
      </c>
    </row>
    <row r="139" spans="1:7" x14ac:dyDescent="0.3">
      <c r="A139" s="1" t="s">
        <v>29</v>
      </c>
      <c r="B139" s="1" t="s">
        <v>53</v>
      </c>
      <c r="C139" s="3" t="s">
        <v>192</v>
      </c>
      <c r="D139" s="2">
        <v>20000</v>
      </c>
      <c r="E139" s="2">
        <v>16500</v>
      </c>
      <c r="F139" s="2">
        <v>13732</v>
      </c>
      <c r="G139" s="2">
        <v>83.22</v>
      </c>
    </row>
    <row r="140" spans="1:7" x14ac:dyDescent="0.3">
      <c r="A140" s="1" t="s">
        <v>29</v>
      </c>
      <c r="B140" s="1" t="s">
        <v>71</v>
      </c>
      <c r="C140" s="3" t="s">
        <v>183</v>
      </c>
      <c r="D140" s="2">
        <v>6000</v>
      </c>
      <c r="E140" s="2">
        <v>6000</v>
      </c>
      <c r="F140" s="2">
        <v>4350.3599999999997</v>
      </c>
      <c r="G140" s="2">
        <v>72.510000000000005</v>
      </c>
    </row>
    <row r="141" spans="1:7" x14ac:dyDescent="0.3">
      <c r="A141" s="1" t="s">
        <v>276</v>
      </c>
      <c r="B141" s="1" t="s">
        <v>301</v>
      </c>
      <c r="C141" s="3" t="s">
        <v>234</v>
      </c>
      <c r="D141" s="2">
        <v>0</v>
      </c>
      <c r="E141" s="2">
        <v>3190</v>
      </c>
      <c r="F141" s="2">
        <v>3190</v>
      </c>
      <c r="G141" s="2">
        <v>100</v>
      </c>
    </row>
    <row r="142" spans="1:7" x14ac:dyDescent="0.3">
      <c r="A142" s="1" t="s">
        <v>29</v>
      </c>
      <c r="B142" s="1" t="s">
        <v>56</v>
      </c>
      <c r="C142" s="3" t="s">
        <v>168</v>
      </c>
      <c r="D142" s="2">
        <v>10000</v>
      </c>
      <c r="E142" s="2">
        <v>10000</v>
      </c>
      <c r="F142" s="2">
        <v>6301.7</v>
      </c>
      <c r="G142" s="2">
        <v>63.02</v>
      </c>
    </row>
    <row r="143" spans="1:7" x14ac:dyDescent="0.3">
      <c r="A143" s="1" t="s">
        <v>29</v>
      </c>
      <c r="B143" s="1" t="s">
        <v>57</v>
      </c>
      <c r="C143" s="3" t="s">
        <v>169</v>
      </c>
      <c r="D143" s="2">
        <v>15000</v>
      </c>
      <c r="E143" s="2">
        <v>13310</v>
      </c>
      <c r="F143" s="2">
        <v>0</v>
      </c>
      <c r="G143" s="2">
        <v>0</v>
      </c>
    </row>
    <row r="144" spans="1:7" x14ac:dyDescent="0.3">
      <c r="A144" s="1"/>
      <c r="B144" s="1"/>
      <c r="G144" s="45" t="s">
        <v>249</v>
      </c>
    </row>
    <row r="145" spans="1:7" x14ac:dyDescent="0.3">
      <c r="A145" s="8" t="s">
        <v>1</v>
      </c>
      <c r="B145" s="8" t="s">
        <v>2</v>
      </c>
      <c r="C145" s="9" t="s">
        <v>3</v>
      </c>
      <c r="D145" s="10" t="s">
        <v>123</v>
      </c>
      <c r="E145" s="5" t="s">
        <v>124</v>
      </c>
      <c r="F145" s="11" t="s">
        <v>160</v>
      </c>
      <c r="G145" s="5" t="s">
        <v>161</v>
      </c>
    </row>
    <row r="146" spans="1:7" x14ac:dyDescent="0.3">
      <c r="A146" s="12"/>
      <c r="B146" s="12"/>
      <c r="C146" s="9"/>
      <c r="D146" s="5" t="s">
        <v>162</v>
      </c>
      <c r="E146" s="5" t="s">
        <v>162</v>
      </c>
      <c r="F146" s="5" t="s">
        <v>162</v>
      </c>
      <c r="G146" s="5" t="s">
        <v>4</v>
      </c>
    </row>
    <row r="147" spans="1:7" x14ac:dyDescent="0.3">
      <c r="A147" s="1" t="s">
        <v>29</v>
      </c>
      <c r="B147" s="1" t="s">
        <v>79</v>
      </c>
      <c r="C147" s="3" t="s">
        <v>193</v>
      </c>
      <c r="D147" s="2">
        <v>6000</v>
      </c>
      <c r="E147" s="2">
        <v>11000</v>
      </c>
      <c r="F147" s="2">
        <v>6353</v>
      </c>
      <c r="G147" s="2">
        <v>57.75</v>
      </c>
    </row>
    <row r="148" spans="1:7" x14ac:dyDescent="0.3">
      <c r="A148" s="1" t="s">
        <v>29</v>
      </c>
      <c r="B148" s="1" t="s">
        <v>312</v>
      </c>
      <c r="C148" s="3" t="s">
        <v>324</v>
      </c>
      <c r="D148" s="2">
        <v>1000</v>
      </c>
      <c r="E148" s="2">
        <v>3000</v>
      </c>
      <c r="F148" s="2">
        <v>2304</v>
      </c>
      <c r="G148" s="2">
        <v>76.8</v>
      </c>
    </row>
    <row r="149" spans="1:7" x14ac:dyDescent="0.3">
      <c r="A149" s="1" t="s">
        <v>29</v>
      </c>
      <c r="B149" s="1" t="s">
        <v>80</v>
      </c>
      <c r="C149" s="3" t="s">
        <v>194</v>
      </c>
      <c r="D149" s="2">
        <v>2000</v>
      </c>
      <c r="E149" s="2">
        <v>2000</v>
      </c>
      <c r="F149" s="2">
        <v>794</v>
      </c>
      <c r="G149" s="2">
        <v>39.700000000000003</v>
      </c>
    </row>
    <row r="150" spans="1:7" x14ac:dyDescent="0.3">
      <c r="A150" s="1" t="s">
        <v>29</v>
      </c>
      <c r="B150" s="1" t="s">
        <v>81</v>
      </c>
      <c r="C150" s="3" t="s">
        <v>195</v>
      </c>
      <c r="D150" s="2">
        <v>3000</v>
      </c>
      <c r="E150" s="2">
        <v>3000</v>
      </c>
      <c r="F150" s="2">
        <v>1069</v>
      </c>
      <c r="G150" s="2">
        <v>35.630000000000003</v>
      </c>
    </row>
    <row r="151" spans="1:7" x14ac:dyDescent="0.3">
      <c r="A151" s="1" t="s">
        <v>29</v>
      </c>
      <c r="B151" s="1" t="s">
        <v>64</v>
      </c>
      <c r="C151" s="3" t="s">
        <v>176</v>
      </c>
      <c r="D151" s="2">
        <v>550</v>
      </c>
      <c r="E151" s="2">
        <v>550</v>
      </c>
      <c r="F151" s="2">
        <v>550</v>
      </c>
      <c r="G151" s="2">
        <v>100</v>
      </c>
    </row>
    <row r="152" spans="1:7" x14ac:dyDescent="0.3">
      <c r="A152" s="13" t="s">
        <v>29</v>
      </c>
      <c r="B152" s="13" t="s">
        <v>26</v>
      </c>
      <c r="C152" s="14" t="s">
        <v>196</v>
      </c>
      <c r="D152" s="6">
        <f>SUM(D133:D151)</f>
        <v>664550</v>
      </c>
      <c r="E152" s="6">
        <f>SUM(E133:E151)</f>
        <v>679550</v>
      </c>
      <c r="F152" s="6">
        <f>SUM(F133:F151)</f>
        <v>311008.76</v>
      </c>
      <c r="G152" s="6">
        <v>45.75</v>
      </c>
    </row>
    <row r="153" spans="1:7" x14ac:dyDescent="0.3">
      <c r="A153" s="1" t="s">
        <v>82</v>
      </c>
      <c r="B153" s="1" t="s">
        <v>53</v>
      </c>
      <c r="C153" s="3" t="s">
        <v>165</v>
      </c>
      <c r="D153" s="2">
        <v>0</v>
      </c>
      <c r="E153" s="2">
        <v>0</v>
      </c>
      <c r="F153" s="2">
        <v>0</v>
      </c>
      <c r="G153" s="2">
        <v>0</v>
      </c>
    </row>
    <row r="154" spans="1:7" x14ac:dyDescent="0.3">
      <c r="A154" s="1" t="s">
        <v>82</v>
      </c>
      <c r="B154" s="1" t="s">
        <v>66</v>
      </c>
      <c r="C154" s="3" t="s">
        <v>178</v>
      </c>
      <c r="D154" s="2">
        <v>6000</v>
      </c>
      <c r="E154" s="2">
        <v>6000</v>
      </c>
      <c r="F154" s="2">
        <v>2580</v>
      </c>
      <c r="G154" s="2">
        <v>43</v>
      </c>
    </row>
    <row r="155" spans="1:7" x14ac:dyDescent="0.3">
      <c r="A155" s="1" t="s">
        <v>82</v>
      </c>
      <c r="B155" s="1" t="s">
        <v>71</v>
      </c>
      <c r="C155" s="3" t="s">
        <v>183</v>
      </c>
      <c r="D155" s="2">
        <v>1000</v>
      </c>
      <c r="E155" s="2">
        <v>1000</v>
      </c>
      <c r="F155" s="2">
        <v>115</v>
      </c>
      <c r="G155" s="2">
        <v>11.5</v>
      </c>
    </row>
    <row r="156" spans="1:7" x14ac:dyDescent="0.3">
      <c r="A156" s="1" t="s">
        <v>313</v>
      </c>
      <c r="B156" s="1" t="s">
        <v>314</v>
      </c>
      <c r="C156" s="3" t="s">
        <v>315</v>
      </c>
      <c r="D156" s="2">
        <v>0</v>
      </c>
      <c r="E156" s="2">
        <v>0</v>
      </c>
      <c r="F156" s="2">
        <v>0</v>
      </c>
      <c r="G156" s="2">
        <v>0</v>
      </c>
    </row>
    <row r="157" spans="1:7" x14ac:dyDescent="0.3">
      <c r="A157" s="1" t="s">
        <v>82</v>
      </c>
      <c r="B157" s="1" t="s">
        <v>56</v>
      </c>
      <c r="C157" s="3" t="s">
        <v>168</v>
      </c>
      <c r="D157" s="2">
        <v>10000</v>
      </c>
      <c r="E157" s="2">
        <v>10000</v>
      </c>
      <c r="F157" s="2">
        <v>150</v>
      </c>
      <c r="G157" s="2">
        <v>1.5</v>
      </c>
    </row>
    <row r="158" spans="1:7" x14ac:dyDescent="0.3">
      <c r="A158" s="1" t="s">
        <v>82</v>
      </c>
      <c r="B158" s="1" t="s">
        <v>57</v>
      </c>
      <c r="C158" s="3" t="s">
        <v>169</v>
      </c>
      <c r="D158" s="2">
        <v>130000</v>
      </c>
      <c r="E158" s="2">
        <v>413950</v>
      </c>
      <c r="F158" s="2">
        <v>0</v>
      </c>
      <c r="G158" s="2">
        <v>0</v>
      </c>
    </row>
    <row r="159" spans="1:7" x14ac:dyDescent="0.3">
      <c r="A159" s="1" t="s">
        <v>313</v>
      </c>
      <c r="B159" s="1" t="s">
        <v>296</v>
      </c>
      <c r="C159" s="3" t="s">
        <v>297</v>
      </c>
      <c r="D159" s="2">
        <v>0</v>
      </c>
      <c r="E159" s="2">
        <v>6050</v>
      </c>
      <c r="F159" s="2">
        <v>6050</v>
      </c>
      <c r="G159" s="2">
        <v>100</v>
      </c>
    </row>
    <row r="160" spans="1:7" x14ac:dyDescent="0.3">
      <c r="A160" s="13" t="s">
        <v>82</v>
      </c>
      <c r="B160" s="13" t="s">
        <v>26</v>
      </c>
      <c r="C160" s="14" t="s">
        <v>197</v>
      </c>
      <c r="D160" s="6">
        <f>SUM(D153:D159)</f>
        <v>147000</v>
      </c>
      <c r="E160" s="6">
        <f>SUM(E153:E159)</f>
        <v>437000</v>
      </c>
      <c r="F160" s="6">
        <f>SUM(F153:F159)</f>
        <v>8895</v>
      </c>
      <c r="G160" s="6">
        <v>2.04</v>
      </c>
    </row>
    <row r="161" spans="1:7" x14ac:dyDescent="0.3">
      <c r="A161" s="1" t="s">
        <v>31</v>
      </c>
      <c r="B161" s="1" t="s">
        <v>78</v>
      </c>
      <c r="C161" s="3" t="s">
        <v>198</v>
      </c>
      <c r="D161" s="2">
        <v>75000</v>
      </c>
      <c r="E161" s="2">
        <v>75000</v>
      </c>
      <c r="F161" s="2">
        <v>4269</v>
      </c>
      <c r="G161" s="2">
        <v>5.69</v>
      </c>
    </row>
    <row r="162" spans="1:7" x14ac:dyDescent="0.3">
      <c r="A162" s="1" t="s">
        <v>31</v>
      </c>
      <c r="B162" s="1" t="s">
        <v>53</v>
      </c>
      <c r="C162" s="3" t="s">
        <v>165</v>
      </c>
      <c r="D162" s="2">
        <v>50000</v>
      </c>
      <c r="E162" s="2">
        <v>50000</v>
      </c>
      <c r="F162" s="2">
        <v>20397.939999999999</v>
      </c>
      <c r="G162" s="2">
        <v>40.799999999999997</v>
      </c>
    </row>
    <row r="163" spans="1:7" x14ac:dyDescent="0.3">
      <c r="A163" s="1" t="s">
        <v>31</v>
      </c>
      <c r="B163" s="1" t="s">
        <v>83</v>
      </c>
      <c r="C163" s="3" t="s">
        <v>199</v>
      </c>
      <c r="D163" s="2">
        <v>20000</v>
      </c>
      <c r="E163" s="2">
        <v>20000</v>
      </c>
      <c r="F163" s="2">
        <v>6984</v>
      </c>
      <c r="G163" s="2">
        <v>34.92</v>
      </c>
    </row>
    <row r="164" spans="1:7" x14ac:dyDescent="0.3">
      <c r="A164" s="1" t="s">
        <v>31</v>
      </c>
      <c r="B164" s="1" t="s">
        <v>84</v>
      </c>
      <c r="C164" s="3" t="s">
        <v>200</v>
      </c>
      <c r="D164" s="2">
        <v>120000</v>
      </c>
      <c r="E164" s="2">
        <v>120000</v>
      </c>
      <c r="F164" s="2">
        <v>42960</v>
      </c>
      <c r="G164" s="2">
        <v>35.799999999999997</v>
      </c>
    </row>
    <row r="165" spans="1:7" x14ac:dyDescent="0.3">
      <c r="A165" s="1" t="s">
        <v>31</v>
      </c>
      <c r="B165" s="1" t="s">
        <v>66</v>
      </c>
      <c r="C165" s="3" t="s">
        <v>178</v>
      </c>
      <c r="D165" s="2">
        <v>80000</v>
      </c>
      <c r="E165" s="2">
        <v>80000</v>
      </c>
      <c r="F165" s="2">
        <v>35370</v>
      </c>
      <c r="G165" s="2">
        <v>44.21</v>
      </c>
    </row>
    <row r="166" spans="1:7" x14ac:dyDescent="0.3">
      <c r="A166" s="1" t="s">
        <v>31</v>
      </c>
      <c r="B166" s="1" t="s">
        <v>56</v>
      </c>
      <c r="C166" s="3" t="s">
        <v>168</v>
      </c>
      <c r="D166" s="2">
        <v>800000</v>
      </c>
      <c r="E166" s="2">
        <v>780000</v>
      </c>
      <c r="F166" s="2">
        <v>348160.91</v>
      </c>
      <c r="G166" s="2">
        <v>44.64</v>
      </c>
    </row>
    <row r="167" spans="1:7" x14ac:dyDescent="0.3">
      <c r="A167" s="1" t="s">
        <v>31</v>
      </c>
      <c r="B167" s="1" t="s">
        <v>57</v>
      </c>
      <c r="C167" s="3" t="s">
        <v>169</v>
      </c>
      <c r="D167" s="2">
        <v>100000</v>
      </c>
      <c r="E167" s="2">
        <v>100000</v>
      </c>
      <c r="F167" s="2">
        <v>49638</v>
      </c>
      <c r="G167" s="2">
        <v>49.64</v>
      </c>
    </row>
    <row r="168" spans="1:7" x14ac:dyDescent="0.3">
      <c r="A168" s="1" t="s">
        <v>31</v>
      </c>
      <c r="B168" s="1" t="s">
        <v>80</v>
      </c>
      <c r="C168" s="3" t="s">
        <v>201</v>
      </c>
      <c r="D168" s="2">
        <v>50000</v>
      </c>
      <c r="E168" s="2">
        <v>50000</v>
      </c>
      <c r="F168" s="2">
        <v>34200.5</v>
      </c>
      <c r="G168" s="2">
        <v>68.400000000000006</v>
      </c>
    </row>
    <row r="169" spans="1:7" x14ac:dyDescent="0.3">
      <c r="A169" s="1" t="s">
        <v>31</v>
      </c>
      <c r="B169" s="1" t="s">
        <v>85</v>
      </c>
      <c r="C169" s="3" t="s">
        <v>202</v>
      </c>
      <c r="D169" s="2">
        <v>0</v>
      </c>
      <c r="E169" s="2">
        <v>0</v>
      </c>
      <c r="F169" s="2">
        <v>0</v>
      </c>
      <c r="G169" s="2">
        <v>0</v>
      </c>
    </row>
    <row r="170" spans="1:7" x14ac:dyDescent="0.3">
      <c r="A170" s="1" t="s">
        <v>31</v>
      </c>
      <c r="B170" s="1" t="s">
        <v>72</v>
      </c>
      <c r="C170" s="3" t="s">
        <v>184</v>
      </c>
      <c r="D170" s="2">
        <v>0</v>
      </c>
      <c r="E170" s="2">
        <v>20000</v>
      </c>
      <c r="F170" s="2">
        <v>9185</v>
      </c>
      <c r="G170" s="2">
        <v>45.93</v>
      </c>
    </row>
    <row r="171" spans="1:7" x14ac:dyDescent="0.3">
      <c r="A171" s="1" t="s">
        <v>31</v>
      </c>
      <c r="B171" s="1" t="s">
        <v>81</v>
      </c>
      <c r="C171" s="3" t="s">
        <v>195</v>
      </c>
      <c r="D171" s="2">
        <v>70000</v>
      </c>
      <c r="E171" s="2">
        <v>70000</v>
      </c>
      <c r="F171" s="2">
        <v>62914</v>
      </c>
      <c r="G171" s="2">
        <v>89.88</v>
      </c>
    </row>
    <row r="172" spans="1:7" x14ac:dyDescent="0.3">
      <c r="A172" s="13" t="s">
        <v>31</v>
      </c>
      <c r="B172" s="13" t="s">
        <v>26</v>
      </c>
      <c r="C172" s="14" t="s">
        <v>203</v>
      </c>
      <c r="D172" s="6">
        <f>SUM(D161:D171)</f>
        <v>1365000</v>
      </c>
      <c r="E172" s="6">
        <f>SUM(E161:E171)</f>
        <v>1365000</v>
      </c>
      <c r="F172" s="6">
        <f>SUM(F161:F171)</f>
        <v>614079.35</v>
      </c>
      <c r="G172" s="6">
        <v>44.99</v>
      </c>
    </row>
    <row r="173" spans="1:7" x14ac:dyDescent="0.3">
      <c r="A173" s="19" t="s">
        <v>86</v>
      </c>
      <c r="B173" s="19" t="s">
        <v>56</v>
      </c>
      <c r="C173" s="20" t="s">
        <v>168</v>
      </c>
      <c r="D173" s="21">
        <v>10000</v>
      </c>
      <c r="E173" s="21">
        <v>10000</v>
      </c>
      <c r="F173" s="21">
        <v>0</v>
      </c>
      <c r="G173" s="21">
        <v>0</v>
      </c>
    </row>
    <row r="174" spans="1:7" x14ac:dyDescent="0.3">
      <c r="A174" s="19" t="s">
        <v>86</v>
      </c>
      <c r="B174" s="19" t="s">
        <v>80</v>
      </c>
      <c r="C174" s="20" t="s">
        <v>201</v>
      </c>
      <c r="D174" s="21">
        <v>1000</v>
      </c>
      <c r="E174" s="21">
        <v>1000</v>
      </c>
      <c r="F174" s="21">
        <v>177</v>
      </c>
      <c r="G174" s="21">
        <v>17.7</v>
      </c>
    </row>
    <row r="175" spans="1:7" x14ac:dyDescent="0.3">
      <c r="A175" s="19" t="s">
        <v>86</v>
      </c>
      <c r="B175" s="19" t="s">
        <v>81</v>
      </c>
      <c r="C175" s="20" t="s">
        <v>195</v>
      </c>
      <c r="D175" s="21">
        <v>30000</v>
      </c>
      <c r="E175" s="21">
        <v>30000</v>
      </c>
      <c r="F175" s="21">
        <v>29765.45</v>
      </c>
      <c r="G175" s="21">
        <v>99.22</v>
      </c>
    </row>
    <row r="176" spans="1:7" x14ac:dyDescent="0.3">
      <c r="A176" s="19" t="s">
        <v>86</v>
      </c>
      <c r="B176" s="19" t="s">
        <v>87</v>
      </c>
      <c r="C176" s="20" t="s">
        <v>204</v>
      </c>
      <c r="D176" s="21">
        <v>40000</v>
      </c>
      <c r="E176" s="21">
        <v>40000</v>
      </c>
      <c r="F176" s="21">
        <v>24000</v>
      </c>
      <c r="G176" s="21">
        <v>60</v>
      </c>
    </row>
    <row r="177" spans="1:7" x14ac:dyDescent="0.3">
      <c r="A177" s="13" t="s">
        <v>86</v>
      </c>
      <c r="B177" s="13" t="s">
        <v>26</v>
      </c>
      <c r="C177" s="14" t="s">
        <v>205</v>
      </c>
      <c r="D177" s="6">
        <f>SUM(D173:D176)</f>
        <v>81000</v>
      </c>
      <c r="E177" s="6">
        <f>SUM(E173:E176)</f>
        <v>81000</v>
      </c>
      <c r="F177" s="6">
        <f>SUM(F173:F176)</f>
        <v>53942.45</v>
      </c>
      <c r="G177" s="6">
        <v>66.599999999999994</v>
      </c>
    </row>
    <row r="178" spans="1:7" x14ac:dyDescent="0.3">
      <c r="A178" s="1" t="s">
        <v>88</v>
      </c>
      <c r="B178" s="1" t="s">
        <v>78</v>
      </c>
      <c r="C178" s="3" t="s">
        <v>198</v>
      </c>
      <c r="D178" s="2">
        <v>10000</v>
      </c>
      <c r="E178" s="2">
        <v>10000</v>
      </c>
      <c r="F178" s="2">
        <v>0</v>
      </c>
      <c r="G178" s="2">
        <v>0</v>
      </c>
    </row>
    <row r="179" spans="1:7" x14ac:dyDescent="0.3">
      <c r="A179" s="1" t="s">
        <v>88</v>
      </c>
      <c r="B179" s="1" t="s">
        <v>53</v>
      </c>
      <c r="C179" s="3" t="s">
        <v>206</v>
      </c>
      <c r="D179" s="2">
        <v>170000</v>
      </c>
      <c r="E179" s="2">
        <v>170000</v>
      </c>
      <c r="F179" s="2">
        <v>116381</v>
      </c>
      <c r="G179" s="2">
        <v>68.459999999999994</v>
      </c>
    </row>
    <row r="180" spans="1:7" x14ac:dyDescent="0.3">
      <c r="A180" s="1" t="s">
        <v>264</v>
      </c>
      <c r="B180" s="1" t="s">
        <v>280</v>
      </c>
      <c r="C180" s="3" t="s">
        <v>281</v>
      </c>
      <c r="D180" s="2">
        <v>25000</v>
      </c>
      <c r="E180" s="2">
        <v>25000</v>
      </c>
      <c r="F180" s="2">
        <v>11875</v>
      </c>
      <c r="G180" s="2">
        <v>47.5</v>
      </c>
    </row>
    <row r="181" spans="1:7" x14ac:dyDescent="0.3">
      <c r="A181" s="1" t="s">
        <v>88</v>
      </c>
      <c r="B181" s="1" t="s">
        <v>84</v>
      </c>
      <c r="C181" s="3" t="s">
        <v>200</v>
      </c>
      <c r="D181" s="2">
        <v>100000</v>
      </c>
      <c r="E181" s="2">
        <v>100000</v>
      </c>
      <c r="F181" s="2">
        <v>38880</v>
      </c>
      <c r="G181" s="2">
        <v>38.880000000000003</v>
      </c>
    </row>
    <row r="182" spans="1:7" x14ac:dyDescent="0.3">
      <c r="A182" s="1" t="s">
        <v>88</v>
      </c>
      <c r="B182" s="1" t="s">
        <v>66</v>
      </c>
      <c r="C182" s="3" t="s">
        <v>178</v>
      </c>
      <c r="D182" s="2">
        <v>70000</v>
      </c>
      <c r="E182" s="2">
        <v>70000</v>
      </c>
      <c r="F182" s="2">
        <v>49500</v>
      </c>
      <c r="G182" s="2">
        <v>70.709999999999994</v>
      </c>
    </row>
    <row r="183" spans="1:7" x14ac:dyDescent="0.3">
      <c r="A183" s="1" t="s">
        <v>88</v>
      </c>
      <c r="B183" s="1" t="s">
        <v>54</v>
      </c>
      <c r="C183" s="3" t="s">
        <v>207</v>
      </c>
      <c r="D183" s="2">
        <v>25000</v>
      </c>
      <c r="E183" s="2">
        <v>25000</v>
      </c>
      <c r="F183" s="2">
        <v>8754.6299999999992</v>
      </c>
      <c r="G183" s="2">
        <v>35.020000000000003</v>
      </c>
    </row>
    <row r="184" spans="1:7" x14ac:dyDescent="0.3">
      <c r="A184" s="1" t="s">
        <v>88</v>
      </c>
      <c r="B184" s="1" t="s">
        <v>56</v>
      </c>
      <c r="C184" s="3" t="s">
        <v>168</v>
      </c>
      <c r="D184" s="2">
        <v>230000</v>
      </c>
      <c r="E184" s="2">
        <v>100000</v>
      </c>
      <c r="F184" s="2">
        <v>10554</v>
      </c>
      <c r="G184" s="2">
        <v>10.55</v>
      </c>
    </row>
    <row r="185" spans="1:7" x14ac:dyDescent="0.3">
      <c r="A185" s="1" t="s">
        <v>88</v>
      </c>
      <c r="B185" s="1" t="s">
        <v>57</v>
      </c>
      <c r="C185" s="3" t="s">
        <v>169</v>
      </c>
      <c r="D185" s="2">
        <v>50000</v>
      </c>
      <c r="E185" s="2">
        <v>100000</v>
      </c>
      <c r="F185" s="2">
        <v>90602</v>
      </c>
      <c r="G185" s="2">
        <v>90.6</v>
      </c>
    </row>
    <row r="186" spans="1:7" x14ac:dyDescent="0.3">
      <c r="A186" s="1" t="s">
        <v>88</v>
      </c>
      <c r="B186" s="1" t="s">
        <v>72</v>
      </c>
      <c r="C186" s="3" t="s">
        <v>184</v>
      </c>
      <c r="D186" s="2">
        <v>530000</v>
      </c>
      <c r="E186" s="2">
        <v>530000</v>
      </c>
      <c r="F186" s="2">
        <v>265000</v>
      </c>
      <c r="G186" s="2">
        <v>50</v>
      </c>
    </row>
    <row r="187" spans="1:7" x14ac:dyDescent="0.3">
      <c r="A187" s="1" t="s">
        <v>88</v>
      </c>
      <c r="B187" s="1" t="s">
        <v>69</v>
      </c>
      <c r="C187" s="3" t="s">
        <v>181</v>
      </c>
      <c r="D187" s="2">
        <v>350000</v>
      </c>
      <c r="E187" s="2">
        <v>0</v>
      </c>
      <c r="F187" s="2">
        <v>0</v>
      </c>
      <c r="G187" s="2">
        <v>0</v>
      </c>
    </row>
    <row r="188" spans="1:7" x14ac:dyDescent="0.3">
      <c r="A188" s="1" t="s">
        <v>88</v>
      </c>
      <c r="B188" s="1" t="s">
        <v>89</v>
      </c>
      <c r="C188" s="3" t="s">
        <v>208</v>
      </c>
      <c r="D188" s="2">
        <v>0</v>
      </c>
      <c r="E188" s="2">
        <v>430000</v>
      </c>
      <c r="F188" s="2">
        <v>429221</v>
      </c>
      <c r="G188" s="2">
        <v>99.82</v>
      </c>
    </row>
    <row r="189" spans="1:7" x14ac:dyDescent="0.3">
      <c r="A189" s="22" t="s">
        <v>88</v>
      </c>
      <c r="B189" s="22" t="s">
        <v>26</v>
      </c>
      <c r="C189" s="23" t="s">
        <v>209</v>
      </c>
      <c r="D189" s="24">
        <f>SUM(D178:D188)</f>
        <v>1560000</v>
      </c>
      <c r="E189" s="24">
        <f>SUM(E178:E188)</f>
        <v>1560000</v>
      </c>
      <c r="F189" s="24">
        <f>SUM(F178:F188)</f>
        <v>1020767.63</v>
      </c>
      <c r="G189" s="24">
        <v>65.44</v>
      </c>
    </row>
    <row r="190" spans="1:7" x14ac:dyDescent="0.3">
      <c r="A190" s="22"/>
      <c r="B190" s="22"/>
      <c r="C190" s="23"/>
      <c r="D190" s="24"/>
      <c r="E190" s="24"/>
      <c r="F190" s="24"/>
      <c r="G190" s="24"/>
    </row>
    <row r="191" spans="1:7" x14ac:dyDescent="0.3">
      <c r="A191" s="22"/>
      <c r="B191" s="22"/>
      <c r="C191" s="23"/>
      <c r="D191" s="24"/>
      <c r="E191" s="24"/>
      <c r="F191" s="24"/>
      <c r="G191" s="24"/>
    </row>
    <row r="192" spans="1:7" x14ac:dyDescent="0.3">
      <c r="A192" s="22"/>
      <c r="B192" s="22"/>
      <c r="C192" s="23"/>
      <c r="D192" s="24"/>
      <c r="E192" s="24"/>
      <c r="F192" s="24"/>
      <c r="G192" s="24"/>
    </row>
    <row r="193" spans="1:7" x14ac:dyDescent="0.3">
      <c r="A193" s="22"/>
      <c r="B193" s="22"/>
      <c r="C193" s="23"/>
      <c r="D193" s="24"/>
      <c r="E193" s="24"/>
      <c r="F193" s="24"/>
      <c r="G193" s="24"/>
    </row>
    <row r="194" spans="1:7" x14ac:dyDescent="0.3">
      <c r="A194" s="22"/>
      <c r="B194" s="22"/>
      <c r="C194" s="23"/>
      <c r="D194" s="24"/>
      <c r="E194" s="24"/>
      <c r="F194" s="24"/>
      <c r="G194" s="46" t="s">
        <v>250</v>
      </c>
    </row>
    <row r="195" spans="1:7" x14ac:dyDescent="0.3">
      <c r="A195" s="8" t="s">
        <v>1</v>
      </c>
      <c r="B195" s="8" t="s">
        <v>2</v>
      </c>
      <c r="C195" s="9" t="s">
        <v>3</v>
      </c>
      <c r="D195" s="10" t="s">
        <v>123</v>
      </c>
      <c r="E195" s="5" t="s">
        <v>124</v>
      </c>
      <c r="F195" s="11" t="s">
        <v>160</v>
      </c>
      <c r="G195" s="5" t="s">
        <v>161</v>
      </c>
    </row>
    <row r="196" spans="1:7" x14ac:dyDescent="0.3">
      <c r="A196" s="12"/>
      <c r="B196" s="12"/>
      <c r="C196" s="9"/>
      <c r="D196" s="5" t="s">
        <v>162</v>
      </c>
      <c r="E196" s="5" t="s">
        <v>162</v>
      </c>
      <c r="F196" s="5" t="s">
        <v>162</v>
      </c>
      <c r="G196" s="5" t="s">
        <v>4</v>
      </c>
    </row>
    <row r="197" spans="1:7" ht="13.2" customHeight="1" x14ac:dyDescent="0.3">
      <c r="A197" s="19" t="s">
        <v>90</v>
      </c>
      <c r="B197" s="19" t="s">
        <v>53</v>
      </c>
      <c r="C197" s="20" t="s">
        <v>165</v>
      </c>
      <c r="D197" s="21">
        <v>10000</v>
      </c>
      <c r="E197" s="21">
        <v>10000</v>
      </c>
      <c r="F197" s="21">
        <v>1923.9</v>
      </c>
      <c r="G197" s="21">
        <v>19.239999999999998</v>
      </c>
    </row>
    <row r="198" spans="1:7" ht="13.2" customHeight="1" x14ac:dyDescent="0.3">
      <c r="A198" s="19" t="s">
        <v>90</v>
      </c>
      <c r="B198" s="19" t="s">
        <v>56</v>
      </c>
      <c r="C198" s="20" t="s">
        <v>168</v>
      </c>
      <c r="D198" s="21">
        <v>20000</v>
      </c>
      <c r="E198" s="21">
        <v>20000</v>
      </c>
      <c r="F198" s="21">
        <v>0</v>
      </c>
      <c r="G198" s="21">
        <v>0</v>
      </c>
    </row>
    <row r="199" spans="1:7" ht="13.2" customHeight="1" x14ac:dyDescent="0.3">
      <c r="A199" s="19" t="s">
        <v>339</v>
      </c>
      <c r="B199" s="19" t="s">
        <v>340</v>
      </c>
      <c r="C199" s="20" t="s">
        <v>169</v>
      </c>
      <c r="D199" s="21">
        <v>0</v>
      </c>
      <c r="E199" s="21">
        <v>0</v>
      </c>
      <c r="F199" s="21">
        <v>0</v>
      </c>
      <c r="G199" s="21">
        <v>0</v>
      </c>
    </row>
    <row r="200" spans="1:7" x14ac:dyDescent="0.3">
      <c r="A200" s="13" t="s">
        <v>90</v>
      </c>
      <c r="B200" s="13" t="s">
        <v>26</v>
      </c>
      <c r="C200" s="14" t="s">
        <v>210</v>
      </c>
      <c r="D200" s="6">
        <f>SUM(D197:D199)</f>
        <v>30000</v>
      </c>
      <c r="E200" s="6">
        <f>SUM(E197:E199)</f>
        <v>30000</v>
      </c>
      <c r="F200" s="6">
        <f>SUM(F197:F199)</f>
        <v>1923.9</v>
      </c>
      <c r="G200" s="6">
        <v>6.41</v>
      </c>
    </row>
    <row r="201" spans="1:7" ht="13.2" customHeight="1" x14ac:dyDescent="0.3">
      <c r="A201" s="19" t="s">
        <v>34</v>
      </c>
      <c r="B201" s="19" t="s">
        <v>72</v>
      </c>
      <c r="C201" s="20" t="s">
        <v>184</v>
      </c>
      <c r="D201" s="21">
        <v>0</v>
      </c>
      <c r="E201" s="21">
        <v>0</v>
      </c>
      <c r="F201" s="21">
        <v>0</v>
      </c>
      <c r="G201" s="21">
        <v>0</v>
      </c>
    </row>
    <row r="202" spans="1:7" ht="13.2" customHeight="1" x14ac:dyDescent="0.3">
      <c r="A202" s="19" t="s">
        <v>34</v>
      </c>
      <c r="B202" s="19" t="s">
        <v>81</v>
      </c>
      <c r="C202" s="20" t="s">
        <v>195</v>
      </c>
      <c r="D202" s="21">
        <v>10000</v>
      </c>
      <c r="E202" s="21">
        <v>10000</v>
      </c>
      <c r="F202" s="21">
        <v>1352</v>
      </c>
      <c r="G202" s="21">
        <v>13.52</v>
      </c>
    </row>
    <row r="203" spans="1:7" ht="13.2" customHeight="1" x14ac:dyDescent="0.3">
      <c r="A203" s="19" t="s">
        <v>341</v>
      </c>
      <c r="B203" s="19" t="s">
        <v>376</v>
      </c>
      <c r="C203" s="20" t="s">
        <v>377</v>
      </c>
      <c r="D203" s="21">
        <v>50000</v>
      </c>
      <c r="E203" s="21">
        <v>50000</v>
      </c>
      <c r="F203" s="21">
        <v>0</v>
      </c>
      <c r="G203" s="21">
        <v>0</v>
      </c>
    </row>
    <row r="204" spans="1:7" x14ac:dyDescent="0.3">
      <c r="A204" s="13" t="s">
        <v>34</v>
      </c>
      <c r="B204" s="13" t="s">
        <v>26</v>
      </c>
      <c r="C204" s="14" t="s">
        <v>211</v>
      </c>
      <c r="D204" s="6">
        <f>SUM(D201:D203)</f>
        <v>60000</v>
      </c>
      <c r="E204" s="6">
        <f>SUM(E201:E203)</f>
        <v>60000</v>
      </c>
      <c r="F204" s="6">
        <f>SUM(F201:F203)</f>
        <v>1352</v>
      </c>
      <c r="G204" s="6">
        <v>2.25</v>
      </c>
    </row>
    <row r="205" spans="1:7" ht="13.2" customHeight="1" x14ac:dyDescent="0.3">
      <c r="A205" s="19" t="s">
        <v>36</v>
      </c>
      <c r="B205" s="19" t="s">
        <v>78</v>
      </c>
      <c r="C205" s="20" t="s">
        <v>258</v>
      </c>
      <c r="D205" s="21">
        <v>20000</v>
      </c>
      <c r="E205" s="21">
        <v>20000</v>
      </c>
      <c r="F205" s="21">
        <v>0</v>
      </c>
      <c r="G205" s="21">
        <v>0</v>
      </c>
    </row>
    <row r="206" spans="1:7" ht="13.2" customHeight="1" x14ac:dyDescent="0.3">
      <c r="A206" s="19" t="s">
        <v>36</v>
      </c>
      <c r="B206" s="19" t="s">
        <v>53</v>
      </c>
      <c r="C206" s="20" t="s">
        <v>165</v>
      </c>
      <c r="D206" s="21">
        <v>30000</v>
      </c>
      <c r="E206" s="21">
        <v>30000</v>
      </c>
      <c r="F206" s="21">
        <v>1724</v>
      </c>
      <c r="G206" s="21">
        <v>5.75</v>
      </c>
    </row>
    <row r="207" spans="1:7" ht="13.2" customHeight="1" x14ac:dyDescent="0.3">
      <c r="A207" s="19" t="s">
        <v>36</v>
      </c>
      <c r="B207" s="19" t="s">
        <v>83</v>
      </c>
      <c r="C207" s="20" t="s">
        <v>199</v>
      </c>
      <c r="D207" s="21">
        <v>420000</v>
      </c>
      <c r="E207" s="21">
        <v>420000</v>
      </c>
      <c r="F207" s="21">
        <v>200428</v>
      </c>
      <c r="G207" s="21">
        <v>47.72</v>
      </c>
    </row>
    <row r="208" spans="1:7" ht="13.2" customHeight="1" x14ac:dyDescent="0.3">
      <c r="A208" s="19" t="s">
        <v>36</v>
      </c>
      <c r="B208" s="19" t="s">
        <v>84</v>
      </c>
      <c r="C208" s="20" t="s">
        <v>200</v>
      </c>
      <c r="D208" s="21">
        <v>500000</v>
      </c>
      <c r="E208" s="21">
        <v>500000</v>
      </c>
      <c r="F208" s="21">
        <v>218310</v>
      </c>
      <c r="G208" s="21">
        <v>43.66</v>
      </c>
    </row>
    <row r="209" spans="1:7" ht="13.2" customHeight="1" x14ac:dyDescent="0.3">
      <c r="A209" s="19" t="s">
        <v>36</v>
      </c>
      <c r="B209" s="19" t="s">
        <v>66</v>
      </c>
      <c r="C209" s="20" t="s">
        <v>178</v>
      </c>
      <c r="D209" s="21">
        <v>80000</v>
      </c>
      <c r="E209" s="21">
        <v>80000</v>
      </c>
      <c r="F209" s="21">
        <v>23930</v>
      </c>
      <c r="G209" s="21">
        <v>29.91</v>
      </c>
    </row>
    <row r="210" spans="1:7" ht="13.2" customHeight="1" x14ac:dyDescent="0.3">
      <c r="A210" s="19" t="s">
        <v>265</v>
      </c>
      <c r="B210" s="19" t="s">
        <v>314</v>
      </c>
      <c r="C210" s="20" t="s">
        <v>325</v>
      </c>
      <c r="D210" s="21">
        <v>2000</v>
      </c>
      <c r="E210" s="21">
        <v>2000</v>
      </c>
      <c r="F210" s="21">
        <v>0</v>
      </c>
      <c r="G210" s="21">
        <v>0</v>
      </c>
    </row>
    <row r="211" spans="1:7" ht="13.2" customHeight="1" x14ac:dyDescent="0.3">
      <c r="A211" s="19" t="s">
        <v>36</v>
      </c>
      <c r="B211" s="19" t="s">
        <v>56</v>
      </c>
      <c r="C211" s="20" t="s">
        <v>168</v>
      </c>
      <c r="D211" s="21">
        <v>100000</v>
      </c>
      <c r="E211" s="21">
        <v>60000</v>
      </c>
      <c r="F211" s="21">
        <v>50491</v>
      </c>
      <c r="G211" s="21">
        <v>84.15</v>
      </c>
    </row>
    <row r="212" spans="1:7" ht="13.2" customHeight="1" x14ac:dyDescent="0.3">
      <c r="A212" s="19" t="s">
        <v>36</v>
      </c>
      <c r="B212" s="19" t="s">
        <v>57</v>
      </c>
      <c r="C212" s="20" t="s">
        <v>169</v>
      </c>
      <c r="D212" s="21">
        <v>100000</v>
      </c>
      <c r="E212" s="21">
        <v>90000</v>
      </c>
      <c r="F212" s="21">
        <v>39372.550000000003</v>
      </c>
      <c r="G212" s="21">
        <v>43.75</v>
      </c>
    </row>
    <row r="213" spans="1:7" ht="13.2" customHeight="1" x14ac:dyDescent="0.3">
      <c r="A213" s="19" t="s">
        <v>36</v>
      </c>
      <c r="B213" s="19" t="s">
        <v>91</v>
      </c>
      <c r="C213" s="20" t="s">
        <v>212</v>
      </c>
      <c r="D213" s="21">
        <v>0</v>
      </c>
      <c r="E213" s="21">
        <v>150000</v>
      </c>
      <c r="F213" s="21">
        <v>150000</v>
      </c>
      <c r="G213" s="21">
        <v>100</v>
      </c>
    </row>
    <row r="214" spans="1:7" ht="13.2" customHeight="1" x14ac:dyDescent="0.3">
      <c r="A214" s="19" t="s">
        <v>36</v>
      </c>
      <c r="B214" s="19" t="s">
        <v>69</v>
      </c>
      <c r="C214" s="20" t="s">
        <v>181</v>
      </c>
      <c r="D214" s="21">
        <v>100000</v>
      </c>
      <c r="E214" s="21">
        <v>0</v>
      </c>
      <c r="F214" s="21">
        <v>0</v>
      </c>
      <c r="G214" s="21">
        <v>0</v>
      </c>
    </row>
    <row r="215" spans="1:7" x14ac:dyDescent="0.3">
      <c r="A215" s="13" t="s">
        <v>36</v>
      </c>
      <c r="B215" s="13" t="s">
        <v>26</v>
      </c>
      <c r="C215" s="14" t="s">
        <v>151</v>
      </c>
      <c r="D215" s="6">
        <f>SUM(D205:D214)</f>
        <v>1352000</v>
      </c>
      <c r="E215" s="6">
        <f>SUM(E205:E214)</f>
        <v>1352000</v>
      </c>
      <c r="F215" s="6">
        <f>SUM(F205:F214)</f>
        <v>684255.55</v>
      </c>
      <c r="G215" s="6">
        <v>50.69</v>
      </c>
    </row>
    <row r="216" spans="1:7" ht="13.2" customHeight="1" x14ac:dyDescent="0.3">
      <c r="A216" s="19" t="s">
        <v>92</v>
      </c>
      <c r="B216" s="19" t="s">
        <v>78</v>
      </c>
      <c r="C216" s="20" t="s">
        <v>198</v>
      </c>
      <c r="D216" s="21">
        <v>5000</v>
      </c>
      <c r="E216" s="21">
        <v>5000</v>
      </c>
      <c r="F216" s="21">
        <v>0</v>
      </c>
      <c r="G216" s="21">
        <v>0</v>
      </c>
    </row>
    <row r="217" spans="1:7" ht="13.2" customHeight="1" x14ac:dyDescent="0.3">
      <c r="A217" s="19" t="s">
        <v>92</v>
      </c>
      <c r="B217" s="19" t="s">
        <v>53</v>
      </c>
      <c r="C217" s="20" t="s">
        <v>165</v>
      </c>
      <c r="D217" s="21">
        <v>70000</v>
      </c>
      <c r="E217" s="21">
        <v>70000</v>
      </c>
      <c r="F217" s="21">
        <v>188</v>
      </c>
      <c r="G217" s="21">
        <v>0.27</v>
      </c>
    </row>
    <row r="218" spans="1:7" ht="13.2" customHeight="1" x14ac:dyDescent="0.3">
      <c r="A218" s="19" t="s">
        <v>92</v>
      </c>
      <c r="B218" s="19" t="s">
        <v>66</v>
      </c>
      <c r="C218" s="20" t="s">
        <v>178</v>
      </c>
      <c r="D218" s="21">
        <v>0</v>
      </c>
      <c r="E218" s="21">
        <v>0</v>
      </c>
      <c r="F218" s="21">
        <v>0</v>
      </c>
      <c r="G218" s="21">
        <v>0</v>
      </c>
    </row>
    <row r="219" spans="1:7" ht="13.2" customHeight="1" x14ac:dyDescent="0.3">
      <c r="A219" s="19" t="s">
        <v>92</v>
      </c>
      <c r="B219" s="19" t="s">
        <v>55</v>
      </c>
      <c r="C219" s="20" t="s">
        <v>167</v>
      </c>
      <c r="D219" s="21">
        <v>400000</v>
      </c>
      <c r="E219" s="21">
        <v>400000</v>
      </c>
      <c r="F219" s="21">
        <v>179268</v>
      </c>
      <c r="G219" s="21">
        <v>44.82</v>
      </c>
    </row>
    <row r="220" spans="1:7" ht="13.2" customHeight="1" x14ac:dyDescent="0.3">
      <c r="A220" s="19" t="s">
        <v>92</v>
      </c>
      <c r="B220" s="19" t="s">
        <v>56</v>
      </c>
      <c r="C220" s="20" t="s">
        <v>168</v>
      </c>
      <c r="D220" s="21">
        <v>90000</v>
      </c>
      <c r="E220" s="21">
        <v>90000</v>
      </c>
      <c r="F220" s="21">
        <v>0</v>
      </c>
      <c r="G220" s="21">
        <v>0</v>
      </c>
    </row>
    <row r="221" spans="1:7" ht="13.2" customHeight="1" x14ac:dyDescent="0.3">
      <c r="A221" s="19" t="s">
        <v>92</v>
      </c>
      <c r="B221" s="19" t="s">
        <v>57</v>
      </c>
      <c r="C221" s="20" t="s">
        <v>169</v>
      </c>
      <c r="D221" s="21">
        <v>100000</v>
      </c>
      <c r="E221" s="21">
        <v>100000</v>
      </c>
      <c r="F221" s="21">
        <v>0</v>
      </c>
      <c r="G221" s="21">
        <v>0</v>
      </c>
    </row>
    <row r="222" spans="1:7" ht="13.2" customHeight="1" x14ac:dyDescent="0.3">
      <c r="A222" s="19" t="s">
        <v>92</v>
      </c>
      <c r="B222" s="19" t="s">
        <v>69</v>
      </c>
      <c r="C222" s="20" t="s">
        <v>181</v>
      </c>
      <c r="D222" s="21">
        <v>0</v>
      </c>
      <c r="E222" s="21">
        <v>0</v>
      </c>
      <c r="F222" s="21">
        <v>0</v>
      </c>
      <c r="G222" s="21">
        <v>0</v>
      </c>
    </row>
    <row r="223" spans="1:7" x14ac:dyDescent="0.3">
      <c r="A223" s="13" t="s">
        <v>92</v>
      </c>
      <c r="B223" s="13" t="s">
        <v>26</v>
      </c>
      <c r="C223" s="14" t="s">
        <v>213</v>
      </c>
      <c r="D223" s="6">
        <f>SUM(D216:D222)</f>
        <v>665000</v>
      </c>
      <c r="E223" s="6">
        <f>SUM(E216:E222)</f>
        <v>665000</v>
      </c>
      <c r="F223" s="6">
        <f>SUM(F216:F222)</f>
        <v>179456</v>
      </c>
      <c r="G223" s="6">
        <v>26.99</v>
      </c>
    </row>
    <row r="224" spans="1:7" ht="13.2" customHeight="1" x14ac:dyDescent="0.3">
      <c r="A224" s="19" t="s">
        <v>38</v>
      </c>
      <c r="B224" s="19" t="s">
        <v>53</v>
      </c>
      <c r="C224" s="20" t="s">
        <v>165</v>
      </c>
      <c r="D224" s="21">
        <v>5000</v>
      </c>
      <c r="E224" s="21">
        <v>5000</v>
      </c>
      <c r="F224" s="21">
        <v>0</v>
      </c>
      <c r="G224" s="21">
        <v>0</v>
      </c>
    </row>
    <row r="225" spans="1:7" ht="13.2" customHeight="1" x14ac:dyDescent="0.3">
      <c r="A225" s="19" t="s">
        <v>38</v>
      </c>
      <c r="B225" s="19" t="s">
        <v>66</v>
      </c>
      <c r="C225" s="20" t="s">
        <v>178</v>
      </c>
      <c r="D225" s="21">
        <v>3000</v>
      </c>
      <c r="E225" s="21">
        <v>3000</v>
      </c>
      <c r="F225" s="21">
        <v>780</v>
      </c>
      <c r="G225" s="21">
        <v>26</v>
      </c>
    </row>
    <row r="226" spans="1:7" ht="13.2" customHeight="1" x14ac:dyDescent="0.3">
      <c r="A226" s="19" t="s">
        <v>38</v>
      </c>
      <c r="B226" s="19" t="s">
        <v>56</v>
      </c>
      <c r="C226" s="20" t="s">
        <v>168</v>
      </c>
      <c r="D226" s="21">
        <v>30000</v>
      </c>
      <c r="E226" s="21">
        <v>30000</v>
      </c>
      <c r="F226" s="21">
        <v>0</v>
      </c>
      <c r="G226" s="21">
        <v>0</v>
      </c>
    </row>
    <row r="227" spans="1:7" ht="13.2" customHeight="1" x14ac:dyDescent="0.3">
      <c r="A227" s="19" t="s">
        <v>38</v>
      </c>
      <c r="B227" s="19" t="s">
        <v>57</v>
      </c>
      <c r="C227" s="20" t="s">
        <v>169</v>
      </c>
      <c r="D227" s="21">
        <v>50000</v>
      </c>
      <c r="E227" s="21">
        <v>50000</v>
      </c>
      <c r="F227" s="21">
        <v>20000</v>
      </c>
      <c r="G227" s="21">
        <v>40</v>
      </c>
    </row>
    <row r="228" spans="1:7" ht="13.2" customHeight="1" x14ac:dyDescent="0.3">
      <c r="A228" s="19" t="s">
        <v>38</v>
      </c>
      <c r="B228" s="19" t="s">
        <v>296</v>
      </c>
      <c r="C228" s="20" t="s">
        <v>181</v>
      </c>
      <c r="D228" s="21">
        <v>300000</v>
      </c>
      <c r="E228" s="21">
        <v>300000</v>
      </c>
      <c r="F228" s="21">
        <v>0</v>
      </c>
      <c r="G228" s="21">
        <v>0</v>
      </c>
    </row>
    <row r="229" spans="1:7" x14ac:dyDescent="0.3">
      <c r="A229" s="13" t="s">
        <v>38</v>
      </c>
      <c r="B229" s="13" t="s">
        <v>26</v>
      </c>
      <c r="C229" s="14" t="s">
        <v>214</v>
      </c>
      <c r="D229" s="6">
        <f>SUM(D224:D228)</f>
        <v>388000</v>
      </c>
      <c r="E229" s="6">
        <f>SUM(E224:E228)</f>
        <v>388000</v>
      </c>
      <c r="F229" s="6">
        <f>SUM(F224:F228)</f>
        <v>20780</v>
      </c>
      <c r="G229" s="6">
        <v>5.36</v>
      </c>
    </row>
    <row r="230" spans="1:7" ht="13.2" customHeight="1" x14ac:dyDescent="0.3">
      <c r="A230" s="19" t="s">
        <v>93</v>
      </c>
      <c r="B230" s="19" t="s">
        <v>53</v>
      </c>
      <c r="C230" s="20" t="s">
        <v>165</v>
      </c>
      <c r="D230" s="21">
        <v>15000</v>
      </c>
      <c r="E230" s="21">
        <v>15000</v>
      </c>
      <c r="F230" s="21">
        <v>0</v>
      </c>
      <c r="G230" s="21">
        <v>0</v>
      </c>
    </row>
    <row r="231" spans="1:7" ht="13.2" customHeight="1" x14ac:dyDescent="0.3">
      <c r="A231" s="19" t="s">
        <v>93</v>
      </c>
      <c r="B231" s="19" t="s">
        <v>57</v>
      </c>
      <c r="C231" s="20" t="s">
        <v>169</v>
      </c>
      <c r="D231" s="21">
        <v>15000</v>
      </c>
      <c r="E231" s="21">
        <v>15000</v>
      </c>
      <c r="F231" s="21">
        <v>0</v>
      </c>
      <c r="G231" s="21">
        <v>0</v>
      </c>
    </row>
    <row r="232" spans="1:7" x14ac:dyDescent="0.3">
      <c r="A232" s="13" t="s">
        <v>93</v>
      </c>
      <c r="B232" s="13" t="s">
        <v>26</v>
      </c>
      <c r="C232" s="14" t="s">
        <v>215</v>
      </c>
      <c r="D232" s="6">
        <f>SUM(D230:D231)</f>
        <v>30000</v>
      </c>
      <c r="E232" s="6">
        <f>SUM(E230:E231)</f>
        <v>30000</v>
      </c>
      <c r="F232" s="6">
        <f>SUM(F230:F231)</f>
        <v>0</v>
      </c>
      <c r="G232" s="6">
        <v>0</v>
      </c>
    </row>
    <row r="233" spans="1:7" x14ac:dyDescent="0.3">
      <c r="A233" s="32" t="s">
        <v>268</v>
      </c>
      <c r="B233" s="32" t="s">
        <v>295</v>
      </c>
      <c r="C233" s="33" t="s">
        <v>164</v>
      </c>
      <c r="D233" s="34">
        <v>1790000</v>
      </c>
      <c r="E233" s="34">
        <v>1790000</v>
      </c>
      <c r="F233" s="34">
        <v>672806</v>
      </c>
      <c r="G233" s="34">
        <v>37.590000000000003</v>
      </c>
    </row>
    <row r="234" spans="1:7" ht="13.8" customHeight="1" x14ac:dyDescent="0.3">
      <c r="A234" s="19" t="s">
        <v>40</v>
      </c>
      <c r="B234" s="19" t="s">
        <v>55</v>
      </c>
      <c r="C234" s="20" t="s">
        <v>167</v>
      </c>
      <c r="D234" s="21">
        <v>2000</v>
      </c>
      <c r="E234" s="21">
        <v>2000</v>
      </c>
      <c r="F234" s="21">
        <v>2000</v>
      </c>
      <c r="G234" s="21">
        <v>100</v>
      </c>
    </row>
    <row r="235" spans="1:7" ht="13.8" customHeight="1" x14ac:dyDescent="0.3">
      <c r="A235" s="19" t="s">
        <v>40</v>
      </c>
      <c r="B235" s="19" t="s">
        <v>314</v>
      </c>
      <c r="C235" s="20" t="s">
        <v>325</v>
      </c>
      <c r="D235" s="21">
        <v>1000</v>
      </c>
      <c r="E235" s="21">
        <v>1000</v>
      </c>
      <c r="F235" s="21">
        <v>0</v>
      </c>
      <c r="G235" s="21">
        <v>0</v>
      </c>
    </row>
    <row r="236" spans="1:7" ht="13.8" customHeight="1" x14ac:dyDescent="0.3">
      <c r="A236" s="19" t="s">
        <v>40</v>
      </c>
      <c r="B236" s="19" t="s">
        <v>56</v>
      </c>
      <c r="C236" s="20" t="s">
        <v>168</v>
      </c>
      <c r="D236" s="21">
        <v>40000</v>
      </c>
      <c r="E236" s="21">
        <v>40000</v>
      </c>
      <c r="F236" s="21">
        <v>18710</v>
      </c>
      <c r="G236" s="21">
        <v>46.78</v>
      </c>
    </row>
    <row r="237" spans="1:7" ht="13.8" customHeight="1" x14ac:dyDescent="0.3">
      <c r="A237" s="19" t="s">
        <v>40</v>
      </c>
      <c r="B237" s="19" t="s">
        <v>298</v>
      </c>
      <c r="C237" s="20" t="s">
        <v>299</v>
      </c>
      <c r="D237" s="21">
        <v>0</v>
      </c>
      <c r="E237" s="21">
        <v>0</v>
      </c>
      <c r="F237" s="21">
        <v>0</v>
      </c>
      <c r="G237" s="21">
        <v>0</v>
      </c>
    </row>
    <row r="238" spans="1:7" ht="13.8" customHeight="1" x14ac:dyDescent="0.3">
      <c r="A238" s="19" t="s">
        <v>40</v>
      </c>
      <c r="B238" s="19" t="s">
        <v>94</v>
      </c>
      <c r="C238" s="20" t="s">
        <v>216</v>
      </c>
      <c r="D238" s="21">
        <v>20000</v>
      </c>
      <c r="E238" s="21">
        <v>20000</v>
      </c>
      <c r="F238" s="21">
        <v>3548</v>
      </c>
      <c r="G238" s="21">
        <v>17.739999999999998</v>
      </c>
    </row>
    <row r="239" spans="1:7" ht="13.8" customHeight="1" x14ac:dyDescent="0.3">
      <c r="A239" s="19" t="s">
        <v>268</v>
      </c>
      <c r="B239" s="19" t="s">
        <v>344</v>
      </c>
      <c r="C239" s="20" t="s">
        <v>345</v>
      </c>
      <c r="D239" s="21">
        <v>0</v>
      </c>
      <c r="E239" s="21">
        <v>0</v>
      </c>
      <c r="F239" s="21">
        <v>0</v>
      </c>
      <c r="G239" s="21">
        <v>0</v>
      </c>
    </row>
    <row r="240" spans="1:7" x14ac:dyDescent="0.3">
      <c r="A240" s="13" t="s">
        <v>40</v>
      </c>
      <c r="B240" s="13" t="s">
        <v>26</v>
      </c>
      <c r="C240" s="14" t="s">
        <v>156</v>
      </c>
      <c r="D240" s="6">
        <f>SUM(D233:D239)</f>
        <v>1853000</v>
      </c>
      <c r="E240" s="6">
        <f>SUM(E233:E239)</f>
        <v>1853000</v>
      </c>
      <c r="F240" s="6">
        <f>SUM(F233:F239)</f>
        <v>697064</v>
      </c>
      <c r="G240" s="6">
        <v>37.619999999999997</v>
      </c>
    </row>
    <row r="241" spans="1:7" ht="13.8" customHeight="1" x14ac:dyDescent="0.3">
      <c r="A241" s="19" t="s">
        <v>282</v>
      </c>
      <c r="B241" s="19" t="s">
        <v>283</v>
      </c>
      <c r="C241" s="20" t="s">
        <v>165</v>
      </c>
      <c r="D241" s="21">
        <v>0</v>
      </c>
      <c r="E241" s="21">
        <v>0</v>
      </c>
      <c r="F241" s="21">
        <v>0</v>
      </c>
      <c r="G241" s="21">
        <v>0</v>
      </c>
    </row>
    <row r="242" spans="1:7" ht="13.8" customHeight="1" x14ac:dyDescent="0.3">
      <c r="A242" s="19" t="s">
        <v>95</v>
      </c>
      <c r="B242" s="19" t="s">
        <v>56</v>
      </c>
      <c r="C242" s="20" t="s">
        <v>168</v>
      </c>
      <c r="D242" s="21">
        <v>30000</v>
      </c>
      <c r="E242" s="21">
        <v>30000</v>
      </c>
      <c r="F242" s="21">
        <v>7198</v>
      </c>
      <c r="G242" s="21">
        <v>23.99</v>
      </c>
    </row>
    <row r="243" spans="1:7" x14ac:dyDescent="0.3">
      <c r="A243" s="13" t="s">
        <v>282</v>
      </c>
      <c r="B243" s="13"/>
      <c r="C243" s="14" t="s">
        <v>284</v>
      </c>
      <c r="D243" s="6">
        <f>SUM(D241:D242)</f>
        <v>30000</v>
      </c>
      <c r="E243" s="6">
        <f>SUM(E241:E242)</f>
        <v>30000</v>
      </c>
      <c r="F243" s="6">
        <f>SUM(F241:F242)</f>
        <v>7198</v>
      </c>
      <c r="G243" s="6">
        <v>23.99</v>
      </c>
    </row>
    <row r="244" spans="1:7" x14ac:dyDescent="0.3">
      <c r="A244" s="13"/>
      <c r="B244" s="13"/>
      <c r="C244" s="14"/>
      <c r="D244" s="6"/>
      <c r="E244" s="6"/>
      <c r="F244" s="6"/>
      <c r="G244" s="6"/>
    </row>
    <row r="245" spans="1:7" x14ac:dyDescent="0.3">
      <c r="A245" s="13"/>
      <c r="B245" s="13"/>
      <c r="C245" s="14"/>
      <c r="D245" s="6"/>
      <c r="E245" s="6"/>
      <c r="F245" s="6"/>
      <c r="G245" s="6"/>
    </row>
    <row r="246" spans="1:7" x14ac:dyDescent="0.3">
      <c r="A246" s="13"/>
      <c r="B246" s="13"/>
      <c r="C246" s="14"/>
      <c r="D246" s="6"/>
      <c r="E246" s="6"/>
      <c r="F246" s="6"/>
      <c r="G246" s="45" t="s">
        <v>251</v>
      </c>
    </row>
    <row r="247" spans="1:7" x14ac:dyDescent="0.3">
      <c r="A247" s="8" t="s">
        <v>1</v>
      </c>
      <c r="B247" s="8" t="s">
        <v>2</v>
      </c>
      <c r="C247" s="9" t="s">
        <v>3</v>
      </c>
      <c r="D247" s="10" t="s">
        <v>123</v>
      </c>
      <c r="E247" s="5" t="s">
        <v>124</v>
      </c>
      <c r="F247" s="11" t="s">
        <v>160</v>
      </c>
      <c r="G247" s="5" t="s">
        <v>161</v>
      </c>
    </row>
    <row r="248" spans="1:7" x14ac:dyDescent="0.3">
      <c r="A248" s="12"/>
      <c r="B248" s="12"/>
      <c r="C248" s="9"/>
      <c r="D248" s="5" t="s">
        <v>162</v>
      </c>
      <c r="E248" s="5" t="s">
        <v>162</v>
      </c>
      <c r="F248" s="5" t="s">
        <v>162</v>
      </c>
      <c r="G248" s="5" t="s">
        <v>4</v>
      </c>
    </row>
    <row r="249" spans="1:7" x14ac:dyDescent="0.3">
      <c r="A249" s="1" t="s">
        <v>43</v>
      </c>
      <c r="B249" s="1" t="s">
        <v>73</v>
      </c>
      <c r="C249" s="3" t="s">
        <v>188</v>
      </c>
      <c r="D249" s="2">
        <v>160000</v>
      </c>
      <c r="E249" s="2">
        <v>160000</v>
      </c>
      <c r="F249" s="2">
        <v>86126.5</v>
      </c>
      <c r="G249" s="2">
        <v>53.83</v>
      </c>
    </row>
    <row r="250" spans="1:7" x14ac:dyDescent="0.3">
      <c r="A250" s="1" t="s">
        <v>43</v>
      </c>
      <c r="B250" s="1" t="s">
        <v>74</v>
      </c>
      <c r="C250" s="3" t="s">
        <v>187</v>
      </c>
      <c r="D250" s="2">
        <v>38000</v>
      </c>
      <c r="E250" s="2">
        <v>38000</v>
      </c>
      <c r="F250" s="2">
        <v>20441.75</v>
      </c>
      <c r="G250" s="2">
        <v>53.79</v>
      </c>
    </row>
    <row r="251" spans="1:7" x14ac:dyDescent="0.3">
      <c r="A251" s="1" t="s">
        <v>43</v>
      </c>
      <c r="B251" s="1" t="s">
        <v>75</v>
      </c>
      <c r="C251" s="3" t="s">
        <v>186</v>
      </c>
      <c r="D251" s="2">
        <v>14000</v>
      </c>
      <c r="E251" s="2">
        <v>14000</v>
      </c>
      <c r="F251" s="2">
        <v>5782</v>
      </c>
      <c r="G251" s="2">
        <v>41.3</v>
      </c>
    </row>
    <row r="252" spans="1:7" x14ac:dyDescent="0.3">
      <c r="A252" s="1" t="s">
        <v>43</v>
      </c>
      <c r="B252" s="1" t="s">
        <v>76</v>
      </c>
      <c r="C252" s="3" t="s">
        <v>189</v>
      </c>
      <c r="D252" s="2">
        <v>1000</v>
      </c>
      <c r="E252" s="2">
        <v>1000</v>
      </c>
      <c r="F252" s="2">
        <v>329.44</v>
      </c>
      <c r="G252" s="2">
        <v>32.94</v>
      </c>
    </row>
    <row r="253" spans="1:7" x14ac:dyDescent="0.3">
      <c r="A253" s="1" t="s">
        <v>43</v>
      </c>
      <c r="B253" s="1" t="s">
        <v>96</v>
      </c>
      <c r="C253" s="3" t="s">
        <v>217</v>
      </c>
      <c r="D253" s="2">
        <v>15000</v>
      </c>
      <c r="E253" s="2">
        <v>15000</v>
      </c>
      <c r="F253" s="2">
        <v>8735</v>
      </c>
      <c r="G253" s="2">
        <v>58.23</v>
      </c>
    </row>
    <row r="254" spans="1:7" x14ac:dyDescent="0.3">
      <c r="A254" s="1" t="s">
        <v>43</v>
      </c>
      <c r="B254" s="1" t="s">
        <v>53</v>
      </c>
      <c r="C254" s="3" t="s">
        <v>165</v>
      </c>
      <c r="D254" s="2">
        <v>20000</v>
      </c>
      <c r="E254" s="2">
        <v>20000</v>
      </c>
      <c r="F254" s="2">
        <v>7317.15</v>
      </c>
      <c r="G254" s="2">
        <v>36.590000000000003</v>
      </c>
    </row>
    <row r="255" spans="1:7" x14ac:dyDescent="0.3">
      <c r="A255" s="1" t="s">
        <v>43</v>
      </c>
      <c r="B255" s="1" t="s">
        <v>83</v>
      </c>
      <c r="C255" s="3" t="s">
        <v>199</v>
      </c>
      <c r="D255" s="2">
        <v>1000</v>
      </c>
      <c r="E255" s="2">
        <v>1000</v>
      </c>
      <c r="F255" s="2">
        <v>392</v>
      </c>
      <c r="G255" s="2">
        <v>39.200000000000003</v>
      </c>
    </row>
    <row r="256" spans="1:7" x14ac:dyDescent="0.3">
      <c r="A256" s="1" t="s">
        <v>43</v>
      </c>
      <c r="B256" s="1" t="s">
        <v>66</v>
      </c>
      <c r="C256" s="3" t="s">
        <v>178</v>
      </c>
      <c r="D256" s="2">
        <v>35000</v>
      </c>
      <c r="E256" s="2">
        <v>35000</v>
      </c>
      <c r="F256" s="2">
        <v>9600</v>
      </c>
      <c r="G256" s="2">
        <v>27.43</v>
      </c>
    </row>
    <row r="257" spans="1:7" x14ac:dyDescent="0.3">
      <c r="A257" s="1" t="s">
        <v>43</v>
      </c>
      <c r="B257" s="1" t="s">
        <v>54</v>
      </c>
      <c r="C257" s="3" t="s">
        <v>207</v>
      </c>
      <c r="D257" s="2">
        <v>120000</v>
      </c>
      <c r="E257" s="2">
        <v>120000</v>
      </c>
      <c r="F257" s="2">
        <v>48645.79</v>
      </c>
      <c r="G257" s="2">
        <v>40.54</v>
      </c>
    </row>
    <row r="258" spans="1:7" x14ac:dyDescent="0.3">
      <c r="A258" s="1" t="s">
        <v>43</v>
      </c>
      <c r="B258" s="1" t="s">
        <v>97</v>
      </c>
      <c r="C258" s="3" t="s">
        <v>218</v>
      </c>
      <c r="D258" s="2">
        <v>20000</v>
      </c>
      <c r="E258" s="2">
        <v>20000</v>
      </c>
      <c r="F258" s="2">
        <v>9000</v>
      </c>
      <c r="G258" s="2">
        <v>45</v>
      </c>
    </row>
    <row r="259" spans="1:7" x14ac:dyDescent="0.3">
      <c r="A259" s="1" t="s">
        <v>43</v>
      </c>
      <c r="B259" s="1" t="s">
        <v>56</v>
      </c>
      <c r="C259" s="3" t="s">
        <v>168</v>
      </c>
      <c r="D259" s="2">
        <v>740000</v>
      </c>
      <c r="E259" s="2">
        <v>740000</v>
      </c>
      <c r="F259" s="2">
        <v>446789.47</v>
      </c>
      <c r="G259" s="2">
        <v>60.38</v>
      </c>
    </row>
    <row r="260" spans="1:7" x14ac:dyDescent="0.3">
      <c r="A260" s="1" t="s">
        <v>43</v>
      </c>
      <c r="B260" s="1" t="s">
        <v>57</v>
      </c>
      <c r="C260" s="3" t="s">
        <v>169</v>
      </c>
      <c r="D260" s="2">
        <v>155000</v>
      </c>
      <c r="E260" s="2">
        <v>155000</v>
      </c>
      <c r="F260" s="2">
        <v>104186.37</v>
      </c>
      <c r="G260" s="2">
        <v>67.22</v>
      </c>
    </row>
    <row r="261" spans="1:7" x14ac:dyDescent="0.3">
      <c r="A261" s="1" t="s">
        <v>43</v>
      </c>
      <c r="B261" s="1" t="s">
        <v>60</v>
      </c>
      <c r="C261" s="3" t="s">
        <v>173</v>
      </c>
      <c r="D261" s="2">
        <v>0</v>
      </c>
      <c r="E261" s="2">
        <v>0</v>
      </c>
      <c r="F261" s="2">
        <v>0</v>
      </c>
      <c r="G261" s="2">
        <v>0</v>
      </c>
    </row>
    <row r="262" spans="1:7" x14ac:dyDescent="0.3">
      <c r="A262" s="1" t="s">
        <v>43</v>
      </c>
      <c r="B262" s="1" t="s">
        <v>69</v>
      </c>
      <c r="C262" s="3" t="s">
        <v>181</v>
      </c>
      <c r="D262" s="2">
        <v>0</v>
      </c>
      <c r="E262" s="2">
        <v>0</v>
      </c>
      <c r="F262" s="2">
        <v>0</v>
      </c>
      <c r="G262" s="2">
        <v>0</v>
      </c>
    </row>
    <row r="263" spans="1:7" x14ac:dyDescent="0.3">
      <c r="A263" s="1" t="s">
        <v>43</v>
      </c>
      <c r="B263" s="1" t="s">
        <v>98</v>
      </c>
      <c r="C263" s="3" t="s">
        <v>219</v>
      </c>
      <c r="D263" s="2">
        <v>0</v>
      </c>
      <c r="E263" s="2">
        <v>0</v>
      </c>
      <c r="F263" s="2">
        <v>0</v>
      </c>
      <c r="G263" s="2">
        <v>0</v>
      </c>
    </row>
    <row r="264" spans="1:7" x14ac:dyDescent="0.3">
      <c r="A264" s="13" t="s">
        <v>43</v>
      </c>
      <c r="B264" s="13" t="s">
        <v>26</v>
      </c>
      <c r="C264" s="14" t="s">
        <v>157</v>
      </c>
      <c r="D264" s="6">
        <f>SUM(D249:D263)</f>
        <v>1319000</v>
      </c>
      <c r="E264" s="6">
        <f>SUM(E249:E263)</f>
        <v>1319000</v>
      </c>
      <c r="F264" s="6">
        <f>SUM(F249:F263)</f>
        <v>747345.47</v>
      </c>
      <c r="G264" s="6">
        <v>56.66</v>
      </c>
    </row>
    <row r="265" spans="1:7" x14ac:dyDescent="0.3">
      <c r="A265" s="32" t="s">
        <v>316</v>
      </c>
      <c r="B265" s="32" t="s">
        <v>274</v>
      </c>
      <c r="C265" s="33" t="s">
        <v>198</v>
      </c>
      <c r="D265" s="34">
        <v>0</v>
      </c>
      <c r="E265" s="34">
        <v>0</v>
      </c>
      <c r="F265" s="34">
        <v>0</v>
      </c>
      <c r="G265" s="34">
        <v>0</v>
      </c>
    </row>
    <row r="266" spans="1:7" x14ac:dyDescent="0.3">
      <c r="A266" s="32" t="s">
        <v>44</v>
      </c>
      <c r="B266" s="32" t="s">
        <v>56</v>
      </c>
      <c r="C266" s="33" t="s">
        <v>168</v>
      </c>
      <c r="D266" s="34">
        <v>100000</v>
      </c>
      <c r="E266" s="34">
        <v>100000</v>
      </c>
      <c r="F266" s="34">
        <v>41520</v>
      </c>
      <c r="G266" s="34">
        <v>41.52</v>
      </c>
    </row>
    <row r="267" spans="1:7" x14ac:dyDescent="0.3">
      <c r="A267" s="13" t="s">
        <v>44</v>
      </c>
      <c r="B267" s="13"/>
      <c r="C267" s="14" t="s">
        <v>328</v>
      </c>
      <c r="D267" s="6">
        <f>SUM(D265:D266)</f>
        <v>100000</v>
      </c>
      <c r="E267" s="6">
        <f>SUM(E265:E266)</f>
        <v>100000</v>
      </c>
      <c r="F267" s="6">
        <f>SUM(F265:F266)</f>
        <v>41520</v>
      </c>
      <c r="G267" s="6">
        <v>41.52</v>
      </c>
    </row>
    <row r="268" spans="1:7" x14ac:dyDescent="0.3">
      <c r="A268" s="32" t="s">
        <v>269</v>
      </c>
      <c r="B268" s="32" t="s">
        <v>399</v>
      </c>
      <c r="C268" s="33" t="s">
        <v>227</v>
      </c>
      <c r="D268" s="34">
        <v>0</v>
      </c>
      <c r="E268" s="34">
        <v>1000</v>
      </c>
      <c r="F268" s="34">
        <v>831.57</v>
      </c>
      <c r="G268" s="34">
        <v>83.16</v>
      </c>
    </row>
    <row r="269" spans="1:7" x14ac:dyDescent="0.3">
      <c r="A269" s="1" t="s">
        <v>99</v>
      </c>
      <c r="B269" s="1" t="s">
        <v>78</v>
      </c>
      <c r="C269" s="3" t="s">
        <v>198</v>
      </c>
      <c r="D269" s="2">
        <v>50000</v>
      </c>
      <c r="E269" s="2">
        <v>50000</v>
      </c>
      <c r="F269" s="2">
        <v>3401.02</v>
      </c>
      <c r="G269" s="2">
        <v>6.8</v>
      </c>
    </row>
    <row r="270" spans="1:7" x14ac:dyDescent="0.3">
      <c r="A270" s="1" t="s">
        <v>99</v>
      </c>
      <c r="B270" s="1" t="s">
        <v>53</v>
      </c>
      <c r="C270" s="3" t="s">
        <v>165</v>
      </c>
      <c r="D270" s="2">
        <v>120000</v>
      </c>
      <c r="E270" s="2">
        <v>119000</v>
      </c>
      <c r="F270" s="2">
        <v>51519.62</v>
      </c>
      <c r="G270" s="2">
        <v>43.29</v>
      </c>
    </row>
    <row r="271" spans="1:7" x14ac:dyDescent="0.3">
      <c r="A271" s="1" t="s">
        <v>99</v>
      </c>
      <c r="B271" s="1" t="s">
        <v>84</v>
      </c>
      <c r="C271" s="3" t="s">
        <v>200</v>
      </c>
      <c r="D271" s="2">
        <v>50000</v>
      </c>
      <c r="E271" s="2">
        <v>50000</v>
      </c>
      <c r="F271" s="2">
        <v>15420</v>
      </c>
      <c r="G271" s="2">
        <v>30.84</v>
      </c>
    </row>
    <row r="272" spans="1:7" x14ac:dyDescent="0.3">
      <c r="A272" s="1" t="s">
        <v>99</v>
      </c>
      <c r="B272" s="1" t="s">
        <v>54</v>
      </c>
      <c r="C272" s="3" t="s">
        <v>207</v>
      </c>
      <c r="D272" s="2">
        <v>200000</v>
      </c>
      <c r="E272" s="2">
        <v>200000</v>
      </c>
      <c r="F272" s="2">
        <v>67752.17</v>
      </c>
      <c r="G272" s="2">
        <v>33.880000000000003</v>
      </c>
    </row>
    <row r="273" spans="1:7" x14ac:dyDescent="0.3">
      <c r="A273" s="1" t="s">
        <v>99</v>
      </c>
      <c r="B273" s="1" t="s">
        <v>55</v>
      </c>
      <c r="C273" s="3" t="s">
        <v>167</v>
      </c>
      <c r="D273" s="2">
        <v>330500</v>
      </c>
      <c r="E273" s="2">
        <v>330500</v>
      </c>
      <c r="F273" s="2">
        <v>111969</v>
      </c>
      <c r="G273" s="2">
        <v>33.880000000000003</v>
      </c>
    </row>
    <row r="274" spans="1:7" x14ac:dyDescent="0.3">
      <c r="A274" s="1" t="s">
        <v>99</v>
      </c>
      <c r="B274" s="1" t="s">
        <v>56</v>
      </c>
      <c r="C274" s="3" t="s">
        <v>168</v>
      </c>
      <c r="D274" s="2">
        <v>50000</v>
      </c>
      <c r="E274" s="2">
        <v>50000</v>
      </c>
      <c r="F274" s="2">
        <v>44293.5</v>
      </c>
      <c r="G274" s="2">
        <v>88.59</v>
      </c>
    </row>
    <row r="275" spans="1:7" x14ac:dyDescent="0.3">
      <c r="A275" s="1" t="s">
        <v>99</v>
      </c>
      <c r="B275" s="1" t="s">
        <v>57</v>
      </c>
      <c r="C275" s="3" t="s">
        <v>169</v>
      </c>
      <c r="D275" s="2">
        <v>283000</v>
      </c>
      <c r="E275" s="2">
        <v>283000</v>
      </c>
      <c r="F275" s="2">
        <v>98492.01</v>
      </c>
      <c r="G275" s="2">
        <v>34.799999999999997</v>
      </c>
    </row>
    <row r="276" spans="1:7" x14ac:dyDescent="0.3">
      <c r="A276" s="1" t="s">
        <v>99</v>
      </c>
      <c r="B276" s="1" t="s">
        <v>58</v>
      </c>
      <c r="C276" s="3" t="s">
        <v>171</v>
      </c>
      <c r="D276" s="2">
        <v>10000</v>
      </c>
      <c r="E276" s="2">
        <v>10000</v>
      </c>
      <c r="F276" s="2">
        <v>0</v>
      </c>
      <c r="G276" s="2">
        <v>0</v>
      </c>
    </row>
    <row r="277" spans="1:7" x14ac:dyDescent="0.3">
      <c r="A277" s="1" t="s">
        <v>99</v>
      </c>
      <c r="B277" s="1" t="s">
        <v>302</v>
      </c>
      <c r="C277" s="3" t="s">
        <v>208</v>
      </c>
      <c r="D277" s="2">
        <v>0</v>
      </c>
      <c r="E277" s="2">
        <v>0</v>
      </c>
      <c r="F277" s="2">
        <v>0</v>
      </c>
      <c r="G277" s="2">
        <v>0</v>
      </c>
    </row>
    <row r="278" spans="1:7" x14ac:dyDescent="0.3">
      <c r="A278" s="13" t="s">
        <v>99</v>
      </c>
      <c r="B278" s="13" t="s">
        <v>26</v>
      </c>
      <c r="C278" s="14" t="s">
        <v>220</v>
      </c>
      <c r="D278" s="6">
        <f>SUM(D268:D277)</f>
        <v>1093500</v>
      </c>
      <c r="E278" s="6">
        <f>SUM(E268:E277)</f>
        <v>1093500</v>
      </c>
      <c r="F278" s="6">
        <f>SUM(F268:F277)</f>
        <v>393678.89</v>
      </c>
      <c r="G278" s="6">
        <v>35.96</v>
      </c>
    </row>
    <row r="279" spans="1:7" x14ac:dyDescent="0.3">
      <c r="A279" s="1" t="s">
        <v>100</v>
      </c>
      <c r="B279" s="1" t="s">
        <v>56</v>
      </c>
      <c r="C279" s="3" t="s">
        <v>168</v>
      </c>
      <c r="D279" s="2">
        <v>90000</v>
      </c>
      <c r="E279" s="2">
        <v>25500</v>
      </c>
      <c r="F279" s="2">
        <v>25500</v>
      </c>
      <c r="G279" s="2">
        <v>100</v>
      </c>
    </row>
    <row r="280" spans="1:7" x14ac:dyDescent="0.3">
      <c r="A280" s="1" t="s">
        <v>100</v>
      </c>
      <c r="B280" s="1" t="s">
        <v>80</v>
      </c>
      <c r="C280" s="3" t="s">
        <v>201</v>
      </c>
      <c r="D280" s="2">
        <v>50000</v>
      </c>
      <c r="E280" s="2">
        <v>50000</v>
      </c>
      <c r="F280" s="2">
        <v>11074.96</v>
      </c>
      <c r="G280" s="2">
        <v>22.15</v>
      </c>
    </row>
    <row r="281" spans="1:7" x14ac:dyDescent="0.3">
      <c r="A281" s="1" t="s">
        <v>100</v>
      </c>
      <c r="B281" s="1" t="s">
        <v>81</v>
      </c>
      <c r="C281" s="3" t="s">
        <v>195</v>
      </c>
      <c r="D281" s="2">
        <v>70000</v>
      </c>
      <c r="E281" s="2">
        <v>70000</v>
      </c>
      <c r="F281" s="2">
        <v>15000</v>
      </c>
      <c r="G281" s="2">
        <v>21.43</v>
      </c>
    </row>
    <row r="282" spans="1:7" x14ac:dyDescent="0.3">
      <c r="A282" s="1" t="s">
        <v>400</v>
      </c>
      <c r="B282" s="1" t="s">
        <v>401</v>
      </c>
      <c r="C282" s="3" t="s">
        <v>402</v>
      </c>
      <c r="D282" s="2">
        <v>0</v>
      </c>
      <c r="E282" s="2">
        <v>64500</v>
      </c>
      <c r="F282" s="2">
        <v>35118</v>
      </c>
      <c r="G282" s="2">
        <v>54.45</v>
      </c>
    </row>
    <row r="283" spans="1:7" x14ac:dyDescent="0.3">
      <c r="A283" s="13" t="s">
        <v>100</v>
      </c>
      <c r="B283" s="13" t="s">
        <v>26</v>
      </c>
      <c r="C283" s="14" t="s">
        <v>221</v>
      </c>
      <c r="D283" s="6">
        <f>SUM(D279:D282)</f>
        <v>210000</v>
      </c>
      <c r="E283" s="6">
        <f>SUM(E279:E282)</f>
        <v>210000</v>
      </c>
      <c r="F283" s="6">
        <f>SUM(F279:F282)</f>
        <v>86692.959999999992</v>
      </c>
      <c r="G283" s="6">
        <v>41.28</v>
      </c>
    </row>
    <row r="284" spans="1:7" x14ac:dyDescent="0.3">
      <c r="A284" s="1" t="s">
        <v>45</v>
      </c>
      <c r="B284" s="1" t="s">
        <v>73</v>
      </c>
      <c r="C284" s="3" t="s">
        <v>188</v>
      </c>
      <c r="D284" s="2">
        <v>74000</v>
      </c>
      <c r="E284" s="2">
        <v>74000</v>
      </c>
      <c r="F284" s="2">
        <v>31943.25</v>
      </c>
      <c r="G284" s="2">
        <v>43.17</v>
      </c>
    </row>
    <row r="285" spans="1:7" x14ac:dyDescent="0.3">
      <c r="A285" s="1" t="s">
        <v>45</v>
      </c>
      <c r="B285" s="1" t="s">
        <v>74</v>
      </c>
      <c r="C285" s="3" t="s">
        <v>187</v>
      </c>
      <c r="D285" s="2">
        <v>19000</v>
      </c>
      <c r="E285" s="2">
        <v>19000</v>
      </c>
      <c r="F285" s="2">
        <v>7990.31</v>
      </c>
      <c r="G285" s="2">
        <v>42.05</v>
      </c>
    </row>
    <row r="286" spans="1:7" x14ac:dyDescent="0.3">
      <c r="A286" s="1" t="s">
        <v>45</v>
      </c>
      <c r="B286" s="1" t="s">
        <v>75</v>
      </c>
      <c r="C286" s="3" t="s">
        <v>186</v>
      </c>
      <c r="D286" s="2">
        <v>7500</v>
      </c>
      <c r="E286" s="2">
        <v>7500</v>
      </c>
      <c r="F286" s="2">
        <v>2876.75</v>
      </c>
      <c r="G286" s="2">
        <v>38.36</v>
      </c>
    </row>
    <row r="287" spans="1:7" x14ac:dyDescent="0.3">
      <c r="A287" s="1" t="s">
        <v>45</v>
      </c>
      <c r="B287" s="1" t="s">
        <v>76</v>
      </c>
      <c r="C287" s="3" t="s">
        <v>189</v>
      </c>
      <c r="D287" s="2">
        <v>400</v>
      </c>
      <c r="E287" s="2">
        <v>400</v>
      </c>
      <c r="F287" s="2">
        <v>139.46</v>
      </c>
      <c r="G287" s="2">
        <v>34.869999999999997</v>
      </c>
    </row>
    <row r="288" spans="1:7" x14ac:dyDescent="0.3">
      <c r="A288" s="1" t="s">
        <v>300</v>
      </c>
      <c r="B288" s="1" t="s">
        <v>274</v>
      </c>
      <c r="C288" s="3" t="s">
        <v>198</v>
      </c>
      <c r="D288" s="2">
        <v>10000</v>
      </c>
      <c r="E288" s="2">
        <v>10000</v>
      </c>
      <c r="F288" s="2">
        <v>0</v>
      </c>
      <c r="G288" s="2">
        <v>0</v>
      </c>
    </row>
    <row r="289" spans="1:7" x14ac:dyDescent="0.3">
      <c r="A289" s="1" t="s">
        <v>45</v>
      </c>
      <c r="B289" s="1" t="s">
        <v>53</v>
      </c>
      <c r="C289" s="3" t="s">
        <v>165</v>
      </c>
      <c r="D289" s="2">
        <v>5000</v>
      </c>
      <c r="E289" s="2">
        <v>5000</v>
      </c>
      <c r="F289" s="2">
        <v>768.38</v>
      </c>
      <c r="G289" s="2">
        <v>15.37</v>
      </c>
    </row>
    <row r="290" spans="1:7" x14ac:dyDescent="0.3">
      <c r="A290" s="1" t="s">
        <v>45</v>
      </c>
      <c r="B290" s="1" t="s">
        <v>83</v>
      </c>
      <c r="C290" s="3" t="s">
        <v>199</v>
      </c>
      <c r="D290" s="2">
        <v>1000</v>
      </c>
      <c r="E290" s="2">
        <v>1000</v>
      </c>
      <c r="F290" s="2">
        <v>0</v>
      </c>
      <c r="G290" s="2">
        <v>0</v>
      </c>
    </row>
    <row r="291" spans="1:7" x14ac:dyDescent="0.3">
      <c r="A291" s="1" t="s">
        <v>45</v>
      </c>
      <c r="B291" s="1" t="s">
        <v>66</v>
      </c>
      <c r="C291" s="3" t="s">
        <v>178</v>
      </c>
      <c r="D291" s="2">
        <v>5000</v>
      </c>
      <c r="E291" s="2">
        <v>5000</v>
      </c>
      <c r="F291" s="2">
        <v>0</v>
      </c>
      <c r="G291" s="2">
        <v>0</v>
      </c>
    </row>
    <row r="292" spans="1:7" x14ac:dyDescent="0.3">
      <c r="A292" s="1" t="s">
        <v>45</v>
      </c>
      <c r="B292" s="1" t="s">
        <v>56</v>
      </c>
      <c r="C292" s="3" t="s">
        <v>168</v>
      </c>
      <c r="D292" s="2">
        <v>30000</v>
      </c>
      <c r="E292" s="2">
        <v>30000</v>
      </c>
      <c r="F292" s="2">
        <v>18396</v>
      </c>
      <c r="G292" s="2">
        <v>61.32</v>
      </c>
    </row>
    <row r="293" spans="1:7" x14ac:dyDescent="0.3">
      <c r="A293" s="1" t="s">
        <v>45</v>
      </c>
      <c r="B293" s="1" t="s">
        <v>57</v>
      </c>
      <c r="C293" s="3" t="s">
        <v>169</v>
      </c>
      <c r="D293" s="2">
        <v>5000</v>
      </c>
      <c r="E293" s="2">
        <v>5000</v>
      </c>
      <c r="F293" s="2">
        <v>0</v>
      </c>
      <c r="G293" s="2">
        <v>0</v>
      </c>
    </row>
    <row r="294" spans="1:7" x14ac:dyDescent="0.3">
      <c r="A294" s="13" t="s">
        <v>45</v>
      </c>
      <c r="B294" s="13" t="s">
        <v>26</v>
      </c>
      <c r="C294" s="14" t="s">
        <v>222</v>
      </c>
      <c r="D294" s="6">
        <f>SUM(D284:D293)</f>
        <v>156900</v>
      </c>
      <c r="E294" s="6">
        <f>SUM(E284:E293)</f>
        <v>156900</v>
      </c>
      <c r="F294" s="6">
        <f>SUM(F284:F293)</f>
        <v>62114.149999999994</v>
      </c>
      <c r="G294" s="6">
        <v>39.590000000000003</v>
      </c>
    </row>
    <row r="295" spans="1:7" x14ac:dyDescent="0.3">
      <c r="A295" s="13" t="s">
        <v>101</v>
      </c>
      <c r="B295" s="13" t="s">
        <v>102</v>
      </c>
      <c r="C295" s="35" t="s">
        <v>223</v>
      </c>
      <c r="D295" s="6">
        <v>1000</v>
      </c>
      <c r="E295" s="6">
        <v>1000</v>
      </c>
      <c r="F295" s="6">
        <v>0</v>
      </c>
      <c r="G295" s="6">
        <v>0</v>
      </c>
    </row>
    <row r="296" spans="1:7" x14ac:dyDescent="0.3">
      <c r="A296" s="13"/>
      <c r="B296" s="13"/>
      <c r="C296" s="35"/>
      <c r="D296" s="6"/>
      <c r="E296" s="6"/>
      <c r="F296" s="6"/>
      <c r="G296" s="45" t="s">
        <v>252</v>
      </c>
    </row>
    <row r="297" spans="1:7" x14ac:dyDescent="0.3">
      <c r="A297" s="8" t="s">
        <v>1</v>
      </c>
      <c r="B297" s="8" t="s">
        <v>2</v>
      </c>
      <c r="C297" s="9" t="s">
        <v>3</v>
      </c>
      <c r="D297" s="10" t="s">
        <v>123</v>
      </c>
      <c r="E297" s="5" t="s">
        <v>124</v>
      </c>
      <c r="F297" s="11" t="s">
        <v>160</v>
      </c>
      <c r="G297" s="5" t="s">
        <v>161</v>
      </c>
    </row>
    <row r="298" spans="1:7" x14ac:dyDescent="0.3">
      <c r="A298" s="12"/>
      <c r="B298" s="12"/>
      <c r="C298" s="9"/>
      <c r="D298" s="5" t="s">
        <v>162</v>
      </c>
      <c r="E298" s="5" t="s">
        <v>162</v>
      </c>
      <c r="F298" s="5" t="s">
        <v>162</v>
      </c>
      <c r="G298" s="5" t="s">
        <v>4</v>
      </c>
    </row>
    <row r="299" spans="1:7" x14ac:dyDescent="0.3">
      <c r="A299" s="1" t="s">
        <v>46</v>
      </c>
      <c r="B299" s="1" t="s">
        <v>78</v>
      </c>
      <c r="C299" s="3" t="s">
        <v>198</v>
      </c>
      <c r="D299" s="2">
        <v>20000</v>
      </c>
      <c r="E299" s="2">
        <v>12500</v>
      </c>
      <c r="F299" s="2">
        <v>0</v>
      </c>
      <c r="G299" s="2">
        <v>0</v>
      </c>
    </row>
    <row r="300" spans="1:7" x14ac:dyDescent="0.3">
      <c r="A300" s="1" t="s">
        <v>403</v>
      </c>
      <c r="B300" s="1" t="s">
        <v>283</v>
      </c>
      <c r="C300" s="3" t="s">
        <v>165</v>
      </c>
      <c r="D300" s="2">
        <v>0</v>
      </c>
      <c r="E300" s="2">
        <v>7500</v>
      </c>
      <c r="F300" s="2">
        <v>7459.65</v>
      </c>
      <c r="G300" s="2">
        <v>99.46</v>
      </c>
    </row>
    <row r="301" spans="1:7" x14ac:dyDescent="0.3">
      <c r="A301" s="1" t="s">
        <v>46</v>
      </c>
      <c r="B301" s="1" t="s">
        <v>71</v>
      </c>
      <c r="C301" s="3" t="s">
        <v>183</v>
      </c>
      <c r="D301" s="2">
        <v>10000</v>
      </c>
      <c r="E301" s="2">
        <v>10000</v>
      </c>
      <c r="F301" s="2">
        <v>4350.3599999999997</v>
      </c>
      <c r="G301" s="2">
        <v>43.5</v>
      </c>
    </row>
    <row r="302" spans="1:7" x14ac:dyDescent="0.3">
      <c r="A302" s="1" t="s">
        <v>46</v>
      </c>
      <c r="B302" s="1" t="s">
        <v>103</v>
      </c>
      <c r="C302" s="3" t="s">
        <v>224</v>
      </c>
      <c r="D302" s="2">
        <v>110000</v>
      </c>
      <c r="E302" s="2">
        <v>110000</v>
      </c>
      <c r="F302" s="2">
        <v>110000</v>
      </c>
      <c r="G302" s="2">
        <v>100</v>
      </c>
    </row>
    <row r="303" spans="1:7" x14ac:dyDescent="0.3">
      <c r="A303" s="13" t="s">
        <v>46</v>
      </c>
      <c r="B303" s="13" t="s">
        <v>26</v>
      </c>
      <c r="C303" s="14" t="s">
        <v>225</v>
      </c>
      <c r="D303" s="6">
        <f>SUM(D299:D302)</f>
        <v>140000</v>
      </c>
      <c r="E303" s="6">
        <f>SUM(E299:E302)</f>
        <v>140000</v>
      </c>
      <c r="F303" s="6">
        <f>SUM(F299:F302)</f>
        <v>121810.01</v>
      </c>
      <c r="G303" s="6">
        <v>87</v>
      </c>
    </row>
    <row r="304" spans="1:7" x14ac:dyDescent="0.3">
      <c r="A304" s="1" t="s">
        <v>104</v>
      </c>
      <c r="B304" s="1" t="s">
        <v>105</v>
      </c>
      <c r="C304" s="3" t="s">
        <v>226</v>
      </c>
      <c r="D304" s="2">
        <v>20000</v>
      </c>
      <c r="E304" s="2">
        <v>20000</v>
      </c>
      <c r="F304" s="2">
        <v>0</v>
      </c>
      <c r="G304" s="2">
        <v>0</v>
      </c>
    </row>
    <row r="305" spans="1:7" x14ac:dyDescent="0.3">
      <c r="A305" s="1" t="s">
        <v>104</v>
      </c>
      <c r="B305" s="1" t="s">
        <v>106</v>
      </c>
      <c r="C305" s="3" t="s">
        <v>227</v>
      </c>
      <c r="D305" s="2">
        <v>5000</v>
      </c>
      <c r="E305" s="2">
        <v>5000</v>
      </c>
      <c r="F305" s="2">
        <v>0</v>
      </c>
      <c r="G305" s="2">
        <v>0</v>
      </c>
    </row>
    <row r="306" spans="1:7" x14ac:dyDescent="0.3">
      <c r="A306" s="1" t="s">
        <v>104</v>
      </c>
      <c r="B306" s="1" t="s">
        <v>78</v>
      </c>
      <c r="C306" s="3" t="s">
        <v>228</v>
      </c>
      <c r="D306" s="2">
        <v>30000</v>
      </c>
      <c r="E306" s="2">
        <v>30000</v>
      </c>
      <c r="F306" s="2">
        <v>0</v>
      </c>
      <c r="G306" s="2">
        <v>0</v>
      </c>
    </row>
    <row r="307" spans="1:7" x14ac:dyDescent="0.3">
      <c r="A307" s="1" t="s">
        <v>104</v>
      </c>
      <c r="B307" s="1" t="s">
        <v>53</v>
      </c>
      <c r="C307" s="3" t="s">
        <v>165</v>
      </c>
      <c r="D307" s="2">
        <v>1000</v>
      </c>
      <c r="E307" s="2">
        <v>1000</v>
      </c>
      <c r="F307" s="2">
        <v>885.84</v>
      </c>
      <c r="G307" s="2">
        <v>88.58</v>
      </c>
    </row>
    <row r="308" spans="1:7" x14ac:dyDescent="0.3">
      <c r="A308" s="1" t="s">
        <v>104</v>
      </c>
      <c r="B308" s="1" t="s">
        <v>83</v>
      </c>
      <c r="C308" s="3" t="s">
        <v>199</v>
      </c>
      <c r="D308" s="2">
        <v>5000</v>
      </c>
      <c r="E308" s="2">
        <v>5000</v>
      </c>
      <c r="F308" s="2">
        <v>526</v>
      </c>
      <c r="G308" s="2">
        <v>10.52</v>
      </c>
    </row>
    <row r="309" spans="1:7" x14ac:dyDescent="0.3">
      <c r="A309" s="1" t="s">
        <v>104</v>
      </c>
      <c r="B309" s="1" t="s">
        <v>84</v>
      </c>
      <c r="C309" s="3" t="s">
        <v>200</v>
      </c>
      <c r="D309" s="2">
        <v>50000</v>
      </c>
      <c r="E309" s="2">
        <v>50000</v>
      </c>
      <c r="F309" s="2">
        <v>16620</v>
      </c>
      <c r="G309" s="2">
        <v>33.24</v>
      </c>
    </row>
    <row r="310" spans="1:7" x14ac:dyDescent="0.3">
      <c r="A310" s="1" t="s">
        <v>104</v>
      </c>
      <c r="B310" s="1" t="s">
        <v>66</v>
      </c>
      <c r="C310" s="3" t="s">
        <v>178</v>
      </c>
      <c r="D310" s="2">
        <v>20000</v>
      </c>
      <c r="E310" s="2">
        <v>20000</v>
      </c>
      <c r="F310" s="2">
        <v>6030</v>
      </c>
      <c r="G310" s="2">
        <v>30.15</v>
      </c>
    </row>
    <row r="311" spans="1:7" x14ac:dyDescent="0.3">
      <c r="A311" s="1" t="s">
        <v>104</v>
      </c>
      <c r="B311" s="1" t="s">
        <v>54</v>
      </c>
      <c r="C311" s="3" t="s">
        <v>207</v>
      </c>
      <c r="D311" s="2">
        <v>6000</v>
      </c>
      <c r="E311" s="2">
        <v>6000</v>
      </c>
      <c r="F311" s="2">
        <v>1455.87</v>
      </c>
      <c r="G311" s="2">
        <v>24.26</v>
      </c>
    </row>
    <row r="312" spans="1:7" x14ac:dyDescent="0.3">
      <c r="A312" s="1" t="s">
        <v>104</v>
      </c>
      <c r="B312" s="1" t="s">
        <v>71</v>
      </c>
      <c r="C312" s="3" t="s">
        <v>183</v>
      </c>
      <c r="D312" s="2">
        <v>6000</v>
      </c>
      <c r="E312" s="2">
        <v>6000</v>
      </c>
      <c r="F312" s="2">
        <v>230</v>
      </c>
      <c r="G312" s="2">
        <v>3.83</v>
      </c>
    </row>
    <row r="313" spans="1:7" x14ac:dyDescent="0.3">
      <c r="A313" s="1" t="s">
        <v>104</v>
      </c>
      <c r="B313" s="1" t="s">
        <v>56</v>
      </c>
      <c r="C313" s="3" t="s">
        <v>168</v>
      </c>
      <c r="D313" s="2">
        <v>7000</v>
      </c>
      <c r="E313" s="2">
        <v>7000</v>
      </c>
      <c r="F313" s="2">
        <v>1094.5</v>
      </c>
      <c r="G313" s="2">
        <v>15.64</v>
      </c>
    </row>
    <row r="314" spans="1:7" x14ac:dyDescent="0.3">
      <c r="A314" s="1" t="s">
        <v>104</v>
      </c>
      <c r="B314" s="1" t="s">
        <v>57</v>
      </c>
      <c r="C314" s="3" t="s">
        <v>169</v>
      </c>
      <c r="D314" s="2">
        <v>10000</v>
      </c>
      <c r="E314" s="2">
        <v>10000</v>
      </c>
      <c r="F314" s="2">
        <v>0</v>
      </c>
      <c r="G314" s="2">
        <v>0</v>
      </c>
    </row>
    <row r="315" spans="1:7" x14ac:dyDescent="0.3">
      <c r="A315" s="1" t="s">
        <v>104</v>
      </c>
      <c r="B315" s="1" t="s">
        <v>72</v>
      </c>
      <c r="C315" s="3" t="s">
        <v>184</v>
      </c>
      <c r="D315" s="2">
        <v>6000</v>
      </c>
      <c r="E315" s="2">
        <v>6000</v>
      </c>
      <c r="F315" s="2">
        <v>6000</v>
      </c>
      <c r="G315" s="2">
        <v>100</v>
      </c>
    </row>
    <row r="316" spans="1:7" x14ac:dyDescent="0.3">
      <c r="A316" s="1" t="s">
        <v>270</v>
      </c>
      <c r="B316" s="1" t="s">
        <v>376</v>
      </c>
      <c r="C316" s="3" t="s">
        <v>378</v>
      </c>
      <c r="D316" s="2">
        <v>7000</v>
      </c>
      <c r="E316" s="2">
        <v>7000</v>
      </c>
      <c r="F316" s="2">
        <v>0</v>
      </c>
      <c r="G316" s="2">
        <v>0</v>
      </c>
    </row>
    <row r="317" spans="1:7" x14ac:dyDescent="0.3">
      <c r="A317" s="1" t="s">
        <v>104</v>
      </c>
      <c r="B317" s="1" t="s">
        <v>379</v>
      </c>
      <c r="C317" s="3" t="s">
        <v>380</v>
      </c>
      <c r="D317" s="2">
        <v>200000</v>
      </c>
      <c r="E317" s="2">
        <v>200000</v>
      </c>
      <c r="F317" s="2">
        <v>0</v>
      </c>
      <c r="G317" s="2">
        <v>0</v>
      </c>
    </row>
    <row r="318" spans="1:7" x14ac:dyDescent="0.3">
      <c r="A318" s="13" t="s">
        <v>104</v>
      </c>
      <c r="B318" s="13" t="s">
        <v>26</v>
      </c>
      <c r="C318" s="14" t="s">
        <v>229</v>
      </c>
      <c r="D318" s="6">
        <f>SUM(D304:D317)</f>
        <v>373000</v>
      </c>
      <c r="E318" s="6">
        <f>SUM(E304:E317)</f>
        <v>373000</v>
      </c>
      <c r="F318" s="6">
        <f>SUM(F304:F317)</f>
        <v>32842.21</v>
      </c>
      <c r="G318" s="6">
        <v>8.8000000000000007</v>
      </c>
    </row>
    <row r="319" spans="1:7" ht="13.2" customHeight="1" x14ac:dyDescent="0.3">
      <c r="A319" s="1" t="s">
        <v>107</v>
      </c>
      <c r="B319" s="1" t="s">
        <v>109</v>
      </c>
      <c r="C319" s="3" t="s">
        <v>231</v>
      </c>
      <c r="D319" s="2">
        <v>900000</v>
      </c>
      <c r="E319" s="2">
        <v>985000</v>
      </c>
      <c r="F319" s="2">
        <v>486696</v>
      </c>
      <c r="G319" s="2">
        <v>49.41</v>
      </c>
    </row>
    <row r="320" spans="1:7" ht="13.2" customHeight="1" x14ac:dyDescent="0.3">
      <c r="A320" s="1" t="s">
        <v>107</v>
      </c>
      <c r="B320" s="1" t="s">
        <v>74</v>
      </c>
      <c r="C320" s="3" t="s">
        <v>187</v>
      </c>
      <c r="D320" s="2">
        <v>140000</v>
      </c>
      <c r="E320" s="2">
        <v>145000</v>
      </c>
      <c r="F320" s="2">
        <v>75966.75</v>
      </c>
      <c r="G320" s="2">
        <v>52.39</v>
      </c>
    </row>
    <row r="321" spans="1:7" ht="13.2" customHeight="1" x14ac:dyDescent="0.3">
      <c r="A321" s="1" t="s">
        <v>107</v>
      </c>
      <c r="B321" s="1" t="s">
        <v>75</v>
      </c>
      <c r="C321" s="3" t="s">
        <v>186</v>
      </c>
      <c r="D321" s="2">
        <v>80000</v>
      </c>
      <c r="E321" s="2">
        <v>90000</v>
      </c>
      <c r="F321" s="2">
        <v>38910</v>
      </c>
      <c r="G321" s="2">
        <v>43.23</v>
      </c>
    </row>
    <row r="322" spans="1:7" ht="13.2" customHeight="1" x14ac:dyDescent="0.3">
      <c r="A322" s="1" t="s">
        <v>107</v>
      </c>
      <c r="B322" s="1" t="s">
        <v>110</v>
      </c>
      <c r="C322" s="3" t="s">
        <v>232</v>
      </c>
      <c r="D322" s="2">
        <v>3000</v>
      </c>
      <c r="E322" s="2">
        <v>3000</v>
      </c>
      <c r="F322" s="2">
        <v>1171.8499999999999</v>
      </c>
      <c r="G322" s="2">
        <v>39.06</v>
      </c>
    </row>
    <row r="323" spans="1:7" ht="13.2" customHeight="1" x14ac:dyDescent="0.3">
      <c r="A323" s="1" t="s">
        <v>293</v>
      </c>
      <c r="B323" s="1" t="s">
        <v>301</v>
      </c>
      <c r="C323" s="3" t="s">
        <v>234</v>
      </c>
      <c r="D323" s="2">
        <v>20000</v>
      </c>
      <c r="E323" s="2">
        <v>20000</v>
      </c>
      <c r="F323" s="2">
        <v>0</v>
      </c>
      <c r="G323" s="2">
        <v>0</v>
      </c>
    </row>
    <row r="324" spans="1:7" ht="13.2" customHeight="1" x14ac:dyDescent="0.3">
      <c r="A324" s="1" t="s">
        <v>107</v>
      </c>
      <c r="B324" s="1" t="s">
        <v>56</v>
      </c>
      <c r="C324" s="3" t="s">
        <v>168</v>
      </c>
      <c r="D324" s="2">
        <v>8000</v>
      </c>
      <c r="E324" s="2">
        <v>0</v>
      </c>
      <c r="F324" s="2">
        <v>0</v>
      </c>
      <c r="G324" s="2">
        <v>0</v>
      </c>
    </row>
    <row r="325" spans="1:7" ht="13.2" customHeight="1" x14ac:dyDescent="0.3">
      <c r="A325" s="1" t="s">
        <v>107</v>
      </c>
      <c r="B325" s="1" t="s">
        <v>80</v>
      </c>
      <c r="C325" s="3" t="s">
        <v>201</v>
      </c>
      <c r="D325" s="2">
        <v>25000</v>
      </c>
      <c r="E325" s="2">
        <v>25000</v>
      </c>
      <c r="F325" s="2">
        <v>0</v>
      </c>
      <c r="G325" s="2">
        <v>0</v>
      </c>
    </row>
    <row r="326" spans="1:7" ht="13.2" customHeight="1" x14ac:dyDescent="0.3">
      <c r="A326" s="1" t="s">
        <v>293</v>
      </c>
      <c r="B326" s="1" t="s">
        <v>294</v>
      </c>
      <c r="C326" s="3" t="s">
        <v>195</v>
      </c>
      <c r="D326" s="2">
        <v>0</v>
      </c>
      <c r="E326" s="2">
        <v>0</v>
      </c>
      <c r="F326" s="2">
        <v>0</v>
      </c>
      <c r="G326" s="2">
        <v>0</v>
      </c>
    </row>
    <row r="327" spans="1:7" ht="13.2" customHeight="1" x14ac:dyDescent="0.3">
      <c r="A327" s="1" t="s">
        <v>293</v>
      </c>
      <c r="B327" s="1" t="s">
        <v>401</v>
      </c>
      <c r="C327" s="3" t="s">
        <v>405</v>
      </c>
      <c r="D327" s="2">
        <v>0</v>
      </c>
      <c r="E327" s="2">
        <v>8000</v>
      </c>
      <c r="F327" s="2">
        <v>2668</v>
      </c>
      <c r="G327" s="2">
        <v>33.35</v>
      </c>
    </row>
    <row r="328" spans="1:7" x14ac:dyDescent="0.3">
      <c r="A328" s="13" t="s">
        <v>107</v>
      </c>
      <c r="B328" s="13" t="s">
        <v>26</v>
      </c>
      <c r="C328" s="14" t="s">
        <v>233</v>
      </c>
      <c r="D328" s="6">
        <f>SUM(D319:D327)</f>
        <v>1176000</v>
      </c>
      <c r="E328" s="6">
        <f>SUM(E319:E327)</f>
        <v>1276000</v>
      </c>
      <c r="F328" s="6">
        <f>SUM(F319:F327)</f>
        <v>605412.6</v>
      </c>
      <c r="G328" s="6">
        <v>47.45</v>
      </c>
    </row>
    <row r="329" spans="1:7" ht="13.2" customHeight="1" x14ac:dyDescent="0.3">
      <c r="A329" s="1" t="s">
        <v>48</v>
      </c>
      <c r="B329" s="1" t="s">
        <v>73</v>
      </c>
      <c r="C329" s="3" t="s">
        <v>188</v>
      </c>
      <c r="D329" s="2">
        <v>3500000</v>
      </c>
      <c r="E329" s="2">
        <v>3571570.5</v>
      </c>
      <c r="F329" s="2">
        <v>1622066.25</v>
      </c>
      <c r="G329" s="2">
        <v>45.42</v>
      </c>
    </row>
    <row r="330" spans="1:7" ht="13.2" customHeight="1" x14ac:dyDescent="0.3">
      <c r="A330" s="1" t="s">
        <v>48</v>
      </c>
      <c r="B330" s="1" t="s">
        <v>74</v>
      </c>
      <c r="C330" s="3" t="s">
        <v>187</v>
      </c>
      <c r="D330" s="2">
        <v>885000</v>
      </c>
      <c r="E330" s="2">
        <v>902892.5</v>
      </c>
      <c r="F330" s="2">
        <v>405251.19</v>
      </c>
      <c r="G330" s="2">
        <v>44.88</v>
      </c>
    </row>
    <row r="331" spans="1:7" ht="13.2" customHeight="1" x14ac:dyDescent="0.3">
      <c r="A331" s="1" t="s">
        <v>48</v>
      </c>
      <c r="B331" s="1" t="s">
        <v>75</v>
      </c>
      <c r="C331" s="3" t="s">
        <v>186</v>
      </c>
      <c r="D331" s="2">
        <v>320000</v>
      </c>
      <c r="E331" s="2">
        <v>326441</v>
      </c>
      <c r="F331" s="2">
        <v>145889.25</v>
      </c>
      <c r="G331" s="2">
        <v>44.69</v>
      </c>
    </row>
    <row r="332" spans="1:7" ht="13.2" customHeight="1" x14ac:dyDescent="0.3">
      <c r="A332" s="1" t="s">
        <v>48</v>
      </c>
      <c r="B332" s="1" t="s">
        <v>76</v>
      </c>
      <c r="C332" s="3" t="s">
        <v>189</v>
      </c>
      <c r="D332" s="2">
        <v>20000</v>
      </c>
      <c r="E332" s="2">
        <v>20000</v>
      </c>
      <c r="F332" s="2">
        <v>6857.55</v>
      </c>
      <c r="G332" s="2">
        <v>34.29</v>
      </c>
    </row>
    <row r="333" spans="1:7" ht="13.2" customHeight="1" x14ac:dyDescent="0.3">
      <c r="A333" s="1" t="s">
        <v>48</v>
      </c>
      <c r="B333" s="1" t="s">
        <v>77</v>
      </c>
      <c r="C333" s="3" t="s">
        <v>190</v>
      </c>
      <c r="D333" s="2">
        <v>30000</v>
      </c>
      <c r="E333" s="2">
        <v>30000</v>
      </c>
      <c r="F333" s="2">
        <v>7618</v>
      </c>
      <c r="G333" s="2">
        <v>25.39</v>
      </c>
    </row>
    <row r="334" spans="1:7" ht="13.2" customHeight="1" x14ac:dyDescent="0.3">
      <c r="A334" s="1" t="s">
        <v>48</v>
      </c>
      <c r="B334" s="1" t="s">
        <v>78</v>
      </c>
      <c r="C334" s="3" t="s">
        <v>198</v>
      </c>
      <c r="D334" s="2">
        <v>50000</v>
      </c>
      <c r="E334" s="2">
        <v>50000</v>
      </c>
      <c r="F334" s="2">
        <v>0</v>
      </c>
      <c r="G334" s="2">
        <v>0</v>
      </c>
    </row>
    <row r="335" spans="1:7" ht="13.2" customHeight="1" x14ac:dyDescent="0.3">
      <c r="A335" s="1" t="s">
        <v>48</v>
      </c>
      <c r="B335" s="1" t="s">
        <v>53</v>
      </c>
      <c r="C335" s="3" t="s">
        <v>165</v>
      </c>
      <c r="D335" s="2">
        <v>170000</v>
      </c>
      <c r="E335" s="2">
        <v>170000</v>
      </c>
      <c r="F335" s="2">
        <v>84071.96</v>
      </c>
      <c r="G335" s="2">
        <v>49.45</v>
      </c>
    </row>
    <row r="336" spans="1:7" ht="13.2" customHeight="1" x14ac:dyDescent="0.3">
      <c r="A336" s="1" t="s">
        <v>48</v>
      </c>
      <c r="B336" s="1" t="s">
        <v>83</v>
      </c>
      <c r="C336" s="3" t="s">
        <v>199</v>
      </c>
      <c r="D336" s="2">
        <v>13000</v>
      </c>
      <c r="E336" s="2">
        <v>13000</v>
      </c>
      <c r="F336" s="2">
        <v>5811</v>
      </c>
      <c r="G336" s="2">
        <v>44.7</v>
      </c>
    </row>
    <row r="337" spans="1:7" ht="13.2" customHeight="1" x14ac:dyDescent="0.3">
      <c r="A337" s="1" t="s">
        <v>48</v>
      </c>
      <c r="B337" s="1" t="s">
        <v>84</v>
      </c>
      <c r="C337" s="3" t="s">
        <v>200</v>
      </c>
      <c r="D337" s="2">
        <v>260000</v>
      </c>
      <c r="E337" s="2">
        <v>260000</v>
      </c>
      <c r="F337" s="2">
        <v>83550</v>
      </c>
      <c r="G337" s="2">
        <v>32.130000000000003</v>
      </c>
    </row>
    <row r="338" spans="1:7" ht="13.2" customHeight="1" x14ac:dyDescent="0.3">
      <c r="A338" s="1" t="s">
        <v>48</v>
      </c>
      <c r="B338" s="1" t="s">
        <v>66</v>
      </c>
      <c r="C338" s="3" t="s">
        <v>178</v>
      </c>
      <c r="D338" s="2">
        <v>85000</v>
      </c>
      <c r="E338" s="2">
        <v>85000</v>
      </c>
      <c r="F338" s="2">
        <v>41340</v>
      </c>
      <c r="G338" s="2">
        <v>48.64</v>
      </c>
    </row>
    <row r="339" spans="1:7" ht="13.2" customHeight="1" x14ac:dyDescent="0.3">
      <c r="A339" s="1" t="s">
        <v>48</v>
      </c>
      <c r="B339" s="1" t="s">
        <v>54</v>
      </c>
      <c r="C339" s="3" t="s">
        <v>207</v>
      </c>
      <c r="D339" s="2">
        <v>25000</v>
      </c>
      <c r="E339" s="2">
        <v>25000</v>
      </c>
      <c r="F339" s="2">
        <v>7999.7</v>
      </c>
      <c r="G339" s="2">
        <v>32</v>
      </c>
    </row>
    <row r="340" spans="1:7" ht="13.2" customHeight="1" x14ac:dyDescent="0.3">
      <c r="A340" s="1" t="s">
        <v>48</v>
      </c>
      <c r="B340" s="1" t="s">
        <v>112</v>
      </c>
      <c r="C340" s="3" t="s">
        <v>235</v>
      </c>
      <c r="D340" s="2">
        <v>10000</v>
      </c>
      <c r="E340" s="2">
        <v>10000</v>
      </c>
      <c r="F340" s="2">
        <v>2997</v>
      </c>
      <c r="G340" s="2">
        <v>29.97</v>
      </c>
    </row>
    <row r="341" spans="1:7" ht="13.2" customHeight="1" x14ac:dyDescent="0.3">
      <c r="A341" s="1" t="s">
        <v>48</v>
      </c>
      <c r="B341" s="1" t="s">
        <v>71</v>
      </c>
      <c r="C341" s="3" t="s">
        <v>183</v>
      </c>
      <c r="D341" s="2">
        <v>95000</v>
      </c>
      <c r="E341" s="2">
        <v>95000</v>
      </c>
      <c r="F341" s="2">
        <v>34932.300000000003</v>
      </c>
      <c r="G341" s="2">
        <v>36.770000000000003</v>
      </c>
    </row>
    <row r="342" spans="1:7" ht="13.2" customHeight="1" x14ac:dyDescent="0.3">
      <c r="A342" s="1" t="s">
        <v>48</v>
      </c>
      <c r="B342" s="1" t="s">
        <v>97</v>
      </c>
      <c r="C342" s="3" t="s">
        <v>218</v>
      </c>
      <c r="D342" s="2">
        <v>80000</v>
      </c>
      <c r="E342" s="2">
        <v>80000</v>
      </c>
      <c r="F342" s="2">
        <v>36801</v>
      </c>
      <c r="G342" s="2">
        <v>46</v>
      </c>
    </row>
    <row r="343" spans="1:7" ht="13.2" customHeight="1" x14ac:dyDescent="0.3">
      <c r="A343" s="1" t="s">
        <v>48</v>
      </c>
      <c r="B343" s="1" t="s">
        <v>111</v>
      </c>
      <c r="C343" s="3" t="s">
        <v>234</v>
      </c>
      <c r="D343" s="2">
        <v>30000</v>
      </c>
      <c r="E343" s="2">
        <v>30000</v>
      </c>
      <c r="F343" s="2">
        <v>8982</v>
      </c>
      <c r="G343" s="2">
        <v>29.94</v>
      </c>
    </row>
    <row r="344" spans="1:7" ht="13.2" customHeight="1" x14ac:dyDescent="0.3">
      <c r="A344" s="1" t="s">
        <v>48</v>
      </c>
      <c r="B344" s="1" t="s">
        <v>56</v>
      </c>
      <c r="C344" s="3" t="s">
        <v>168</v>
      </c>
      <c r="D344" s="2">
        <v>220000</v>
      </c>
      <c r="E344" s="2">
        <v>170000</v>
      </c>
      <c r="F344" s="2">
        <v>135928.70000000001</v>
      </c>
      <c r="G344" s="2">
        <v>79.959999999999994</v>
      </c>
    </row>
    <row r="345" spans="1:7" ht="13.2" customHeight="1" x14ac:dyDescent="0.3">
      <c r="A345" s="1" t="s">
        <v>48</v>
      </c>
      <c r="B345" s="1" t="s">
        <v>57</v>
      </c>
      <c r="C345" s="3" t="s">
        <v>169</v>
      </c>
      <c r="D345" s="2">
        <v>80000</v>
      </c>
      <c r="E345" s="2">
        <v>80000</v>
      </c>
      <c r="F345" s="2">
        <v>0</v>
      </c>
      <c r="G345" s="2">
        <v>0</v>
      </c>
    </row>
    <row r="346" spans="1:7" ht="13.2" customHeight="1" x14ac:dyDescent="0.3">
      <c r="A346" s="1" t="s">
        <v>48</v>
      </c>
      <c r="B346" s="1" t="s">
        <v>79</v>
      </c>
      <c r="C346" s="3" t="s">
        <v>193</v>
      </c>
      <c r="D346" s="2">
        <v>20000</v>
      </c>
      <c r="E346" s="2">
        <v>20000</v>
      </c>
      <c r="F346" s="2">
        <v>0</v>
      </c>
      <c r="G346" s="2">
        <v>0</v>
      </c>
    </row>
    <row r="347" spans="1:7" ht="13.2" customHeight="1" x14ac:dyDescent="0.3">
      <c r="A347" s="1"/>
      <c r="B347" s="1"/>
    </row>
    <row r="348" spans="1:7" x14ac:dyDescent="0.3">
      <c r="A348" s="1"/>
      <c r="B348" s="1"/>
      <c r="G348" s="45" t="s">
        <v>253</v>
      </c>
    </row>
    <row r="349" spans="1:7" x14ac:dyDescent="0.3">
      <c r="A349" s="8" t="s">
        <v>1</v>
      </c>
      <c r="B349" s="8" t="s">
        <v>2</v>
      </c>
      <c r="C349" s="9" t="s">
        <v>3</v>
      </c>
      <c r="D349" s="10" t="s">
        <v>123</v>
      </c>
      <c r="E349" s="5" t="s">
        <v>124</v>
      </c>
      <c r="F349" s="11" t="s">
        <v>160</v>
      </c>
      <c r="G349" s="5" t="s">
        <v>161</v>
      </c>
    </row>
    <row r="350" spans="1:7" x14ac:dyDescent="0.3">
      <c r="A350" s="12"/>
      <c r="B350" s="12"/>
      <c r="C350" s="9"/>
      <c r="D350" s="5" t="s">
        <v>162</v>
      </c>
      <c r="E350" s="5" t="s">
        <v>162</v>
      </c>
      <c r="F350" s="5" t="s">
        <v>162</v>
      </c>
      <c r="G350" s="5" t="s">
        <v>4</v>
      </c>
    </row>
    <row r="351" spans="1:7" x14ac:dyDescent="0.3">
      <c r="A351" s="1" t="s">
        <v>48</v>
      </c>
      <c r="B351" s="1" t="s">
        <v>113</v>
      </c>
      <c r="C351" s="3" t="s">
        <v>236</v>
      </c>
      <c r="D351" s="2">
        <v>8000</v>
      </c>
      <c r="E351" s="2">
        <v>8000</v>
      </c>
      <c r="F351" s="2">
        <v>1512</v>
      </c>
      <c r="G351" s="2">
        <v>18.899999999999999</v>
      </c>
    </row>
    <row r="352" spans="1:7" x14ac:dyDescent="0.3">
      <c r="A352" s="1" t="s">
        <v>48</v>
      </c>
      <c r="B352" s="1" t="s">
        <v>80</v>
      </c>
      <c r="C352" s="3" t="s">
        <v>201</v>
      </c>
      <c r="D352" s="2">
        <v>20000</v>
      </c>
      <c r="E352" s="2">
        <v>20000</v>
      </c>
      <c r="F352" s="2">
        <v>10018.799999999999</v>
      </c>
      <c r="G352" s="2">
        <v>50.09</v>
      </c>
    </row>
    <row r="353" spans="1:7" x14ac:dyDescent="0.3">
      <c r="A353" s="1" t="s">
        <v>48</v>
      </c>
      <c r="B353" s="1" t="s">
        <v>85</v>
      </c>
      <c r="C353" s="3" t="s">
        <v>202</v>
      </c>
      <c r="D353" s="2">
        <v>0</v>
      </c>
      <c r="E353" s="2">
        <v>0</v>
      </c>
      <c r="F353" s="2">
        <v>6000</v>
      </c>
      <c r="G353" s="2">
        <v>0</v>
      </c>
    </row>
    <row r="354" spans="1:7" x14ac:dyDescent="0.3">
      <c r="A354" s="1" t="s">
        <v>48</v>
      </c>
      <c r="B354" s="1" t="s">
        <v>114</v>
      </c>
      <c r="C354" s="3" t="s">
        <v>237</v>
      </c>
      <c r="D354" s="2">
        <v>0</v>
      </c>
      <c r="E354" s="2">
        <v>0</v>
      </c>
      <c r="F354" s="2">
        <v>27078</v>
      </c>
      <c r="G354" s="2">
        <v>0</v>
      </c>
    </row>
    <row r="355" spans="1:7" x14ac:dyDescent="0.3">
      <c r="A355" s="1" t="s">
        <v>48</v>
      </c>
      <c r="B355" s="1" t="s">
        <v>81</v>
      </c>
      <c r="C355" s="3" t="s">
        <v>195</v>
      </c>
      <c r="D355" s="2">
        <v>25000</v>
      </c>
      <c r="E355" s="2">
        <v>25000</v>
      </c>
      <c r="F355" s="2">
        <v>0</v>
      </c>
      <c r="G355" s="2">
        <v>0</v>
      </c>
    </row>
    <row r="356" spans="1:7" x14ac:dyDescent="0.3">
      <c r="A356" s="1" t="s">
        <v>48</v>
      </c>
      <c r="B356" s="1" t="s">
        <v>115</v>
      </c>
      <c r="C356" s="3" t="s">
        <v>238</v>
      </c>
      <c r="D356" s="2">
        <v>30000</v>
      </c>
      <c r="E356" s="2">
        <v>30000</v>
      </c>
      <c r="F356" s="2">
        <v>30000</v>
      </c>
      <c r="G356" s="2">
        <v>100</v>
      </c>
    </row>
    <row r="357" spans="1:7" x14ac:dyDescent="0.3">
      <c r="A357" s="1" t="s">
        <v>48</v>
      </c>
      <c r="B357" s="1" t="s">
        <v>103</v>
      </c>
      <c r="C357" s="3" t="s">
        <v>224</v>
      </c>
      <c r="D357" s="2">
        <v>15000</v>
      </c>
      <c r="E357" s="2">
        <v>15000</v>
      </c>
      <c r="F357" s="2">
        <v>12000</v>
      </c>
      <c r="G357" s="2">
        <v>80</v>
      </c>
    </row>
    <row r="358" spans="1:7" x14ac:dyDescent="0.3">
      <c r="A358" s="1" t="s">
        <v>48</v>
      </c>
      <c r="B358" s="1" t="s">
        <v>116</v>
      </c>
      <c r="C358" s="3" t="s">
        <v>239</v>
      </c>
      <c r="D358" s="2">
        <v>42000</v>
      </c>
      <c r="E358" s="2">
        <v>42000</v>
      </c>
      <c r="F358" s="2">
        <v>42000</v>
      </c>
      <c r="G358" s="2">
        <v>100</v>
      </c>
    </row>
    <row r="359" spans="1:7" x14ac:dyDescent="0.3">
      <c r="A359" s="1" t="s">
        <v>48</v>
      </c>
      <c r="B359" s="1" t="s">
        <v>94</v>
      </c>
      <c r="C359" s="3" t="s">
        <v>216</v>
      </c>
      <c r="D359" s="2">
        <v>15000</v>
      </c>
      <c r="E359" s="2">
        <v>14000</v>
      </c>
      <c r="F359" s="2">
        <v>12393</v>
      </c>
      <c r="G359" s="2">
        <v>88.52</v>
      </c>
    </row>
    <row r="360" spans="1:7" x14ac:dyDescent="0.3">
      <c r="A360" s="1" t="s">
        <v>272</v>
      </c>
      <c r="B360" s="1" t="s">
        <v>326</v>
      </c>
      <c r="C360" s="3" t="s">
        <v>327</v>
      </c>
      <c r="D360" s="2">
        <v>0</v>
      </c>
      <c r="E360" s="2">
        <v>0</v>
      </c>
      <c r="F360" s="2">
        <v>0</v>
      </c>
      <c r="G360" s="2">
        <v>0</v>
      </c>
    </row>
    <row r="361" spans="1:7" x14ac:dyDescent="0.3">
      <c r="A361" s="1" t="s">
        <v>272</v>
      </c>
      <c r="B361" s="1" t="s">
        <v>401</v>
      </c>
      <c r="C361" s="3" t="s">
        <v>404</v>
      </c>
      <c r="D361" s="2">
        <v>0</v>
      </c>
      <c r="E361" s="2">
        <v>50000</v>
      </c>
      <c r="F361" s="2">
        <v>24081</v>
      </c>
      <c r="G361" s="2">
        <v>48.16</v>
      </c>
    </row>
    <row r="362" spans="1:7" x14ac:dyDescent="0.3">
      <c r="A362" s="1" t="s">
        <v>48</v>
      </c>
      <c r="B362" s="1" t="s">
        <v>302</v>
      </c>
      <c r="C362" s="3" t="s">
        <v>303</v>
      </c>
      <c r="D362" s="2">
        <v>60000</v>
      </c>
      <c r="E362" s="2">
        <v>60000</v>
      </c>
      <c r="F362" s="2">
        <v>0</v>
      </c>
      <c r="G362" s="2">
        <v>0</v>
      </c>
    </row>
    <row r="363" spans="1:7" x14ac:dyDescent="0.3">
      <c r="A363" s="13" t="s">
        <v>48</v>
      </c>
      <c r="B363" s="13" t="s">
        <v>26</v>
      </c>
      <c r="C363" s="14" t="s">
        <v>240</v>
      </c>
      <c r="D363" s="6">
        <f>SUM(D329:D362)</f>
        <v>6108000</v>
      </c>
      <c r="E363" s="6">
        <f>SUM(E329:E362)</f>
        <v>6202904</v>
      </c>
      <c r="F363" s="6">
        <f>SUM(F329:F362)</f>
        <v>2795178.6999999997</v>
      </c>
      <c r="G363" s="6">
        <v>45.06</v>
      </c>
    </row>
    <row r="364" spans="1:7" x14ac:dyDescent="0.3">
      <c r="A364" s="13" t="s">
        <v>49</v>
      </c>
      <c r="B364" s="13" t="s">
        <v>117</v>
      </c>
      <c r="C364" s="14" t="s">
        <v>241</v>
      </c>
      <c r="D364" s="6">
        <v>30000</v>
      </c>
      <c r="E364" s="6">
        <v>30000</v>
      </c>
      <c r="F364" s="6">
        <v>12124.8</v>
      </c>
      <c r="G364" s="6">
        <v>40.42</v>
      </c>
    </row>
    <row r="365" spans="1:7" x14ac:dyDescent="0.3">
      <c r="A365" s="13" t="s">
        <v>118</v>
      </c>
      <c r="B365" s="13" t="s">
        <v>117</v>
      </c>
      <c r="C365" s="35" t="s">
        <v>242</v>
      </c>
      <c r="D365" s="6">
        <v>230000</v>
      </c>
      <c r="E365" s="6">
        <v>230000</v>
      </c>
      <c r="F365" s="6">
        <v>71022</v>
      </c>
      <c r="G365" s="6">
        <v>30.88</v>
      </c>
    </row>
    <row r="366" spans="1:7" x14ac:dyDescent="0.3">
      <c r="A366" s="1" t="s">
        <v>119</v>
      </c>
      <c r="B366" s="1" t="s">
        <v>120</v>
      </c>
      <c r="C366" s="3" t="s">
        <v>243</v>
      </c>
      <c r="D366" s="2">
        <v>0</v>
      </c>
      <c r="E366" s="2">
        <v>126175.96</v>
      </c>
      <c r="F366" s="2">
        <v>126175.96</v>
      </c>
      <c r="G366" s="2">
        <v>100</v>
      </c>
    </row>
    <row r="367" spans="1:7" x14ac:dyDescent="0.3">
      <c r="A367" s="1" t="s">
        <v>119</v>
      </c>
      <c r="B367" s="1" t="s">
        <v>121</v>
      </c>
      <c r="C367" s="3" t="s">
        <v>244</v>
      </c>
      <c r="D367" s="2">
        <v>0</v>
      </c>
      <c r="E367" s="2">
        <v>7526011</v>
      </c>
      <c r="F367" s="2">
        <v>7526011</v>
      </c>
      <c r="G367" s="2">
        <v>100</v>
      </c>
    </row>
    <row r="368" spans="1:7" x14ac:dyDescent="0.3">
      <c r="A368" s="13" t="s">
        <v>119</v>
      </c>
      <c r="B368" s="13" t="s">
        <v>26</v>
      </c>
      <c r="C368" s="14" t="s">
        <v>245</v>
      </c>
      <c r="D368" s="6">
        <f>SUM(D366:D367)</f>
        <v>0</v>
      </c>
      <c r="E368" s="6">
        <f>SUM(E366:E367)</f>
        <v>7652186.96</v>
      </c>
      <c r="F368" s="6">
        <f>SUM(F366:F367)</f>
        <v>7652186.96</v>
      </c>
      <c r="G368" s="6">
        <v>100</v>
      </c>
    </row>
    <row r="369" spans="1:12" ht="10.8" customHeight="1" x14ac:dyDescent="0.3">
      <c r="A369" s="13" t="s">
        <v>122</v>
      </c>
      <c r="B369" s="13" t="s">
        <v>94</v>
      </c>
      <c r="C369" s="35" t="s">
        <v>257</v>
      </c>
      <c r="D369" s="6">
        <v>0</v>
      </c>
      <c r="E369" s="6">
        <v>2210080</v>
      </c>
      <c r="F369" s="6">
        <v>2210080</v>
      </c>
      <c r="G369" s="6">
        <v>100</v>
      </c>
    </row>
    <row r="370" spans="1:12" ht="10.8" customHeight="1" x14ac:dyDescent="0.3">
      <c r="A370" s="13" t="s">
        <v>395</v>
      </c>
      <c r="B370" s="13" t="s">
        <v>406</v>
      </c>
      <c r="C370" s="35" t="s">
        <v>407</v>
      </c>
      <c r="D370" s="6">
        <v>0</v>
      </c>
      <c r="E370" s="6">
        <v>556011</v>
      </c>
      <c r="F370" s="6">
        <v>556011</v>
      </c>
      <c r="G370" s="6">
        <v>100</v>
      </c>
    </row>
    <row r="371" spans="1:12" ht="10.8" customHeight="1" x14ac:dyDescent="0.3">
      <c r="A371" s="13" t="s">
        <v>349</v>
      </c>
      <c r="B371" s="13" t="s">
        <v>326</v>
      </c>
      <c r="C371" s="35" t="s">
        <v>327</v>
      </c>
      <c r="D371" s="6">
        <v>0</v>
      </c>
      <c r="E371" s="6">
        <v>1000</v>
      </c>
      <c r="F371" s="6">
        <v>1000</v>
      </c>
      <c r="G371" s="6">
        <v>100</v>
      </c>
    </row>
    <row r="372" spans="1:12" ht="15.6" x14ac:dyDescent="0.3">
      <c r="A372" s="68" t="s">
        <v>246</v>
      </c>
      <c r="B372" s="68"/>
      <c r="C372" s="68"/>
      <c r="D372" s="52">
        <f>D106+D111+D112+D115+D118+D121+D125+D132+D152+D160+D172+D177+D189+D200+D204+D215+D223+D229+D232+D240+D243+D264+D267+D278+D283+D294+D295+D303+D318+D328+D363+D364+D365+D368+D369+D370</f>
        <v>26194000</v>
      </c>
      <c r="E372" s="52">
        <f>E106+E111+E112+E115+E118+E121+E125+E132+E152+E160+E172+E177+E189+E200+E204+E215+E223+E229+E232+E240+E243+E264+E267+E278+E283+E294+E295+E303+E318+E328+E363+E364+E365+E368+E369+E370+E371</f>
        <v>37883131.960000001</v>
      </c>
      <c r="F372" s="52">
        <f>F106+F111+F112+F115+F118+F121+F125+F132+F152+F160+F172+F177+F189+F200+F204+F215+F223+F229+F232+F240+F243+F264+F267+F278+F283+F294+F295+F303+F318+F328+F363+F364+F365+F368+F369+F370+F371</f>
        <v>22376430.050000001</v>
      </c>
      <c r="G372" s="52">
        <v>59.06</v>
      </c>
      <c r="H372" s="18"/>
    </row>
    <row r="373" spans="1:12" ht="15.6" x14ac:dyDescent="0.3">
      <c r="A373" s="69" t="s">
        <v>355</v>
      </c>
      <c r="B373" s="69"/>
      <c r="C373" s="69"/>
      <c r="D373" s="15">
        <v>26194000</v>
      </c>
      <c r="E373" s="15">
        <v>30230945</v>
      </c>
      <c r="F373" s="15">
        <f>F372-F368</f>
        <v>14724243.09</v>
      </c>
      <c r="G373" s="15">
        <v>48.71</v>
      </c>
      <c r="H373" s="18"/>
    </row>
    <row r="374" spans="1:12" x14ac:dyDescent="0.3">
      <c r="A374" s="16" t="s">
        <v>367</v>
      </c>
      <c r="B374" s="16"/>
      <c r="C374" s="16"/>
      <c r="D374" s="17"/>
      <c r="H374" s="18"/>
    </row>
    <row r="375" spans="1:12" x14ac:dyDescent="0.3">
      <c r="A375" s="16" t="s">
        <v>254</v>
      </c>
      <c r="B375" s="16"/>
      <c r="C375" s="16" t="s">
        <v>381</v>
      </c>
      <c r="D375" s="17"/>
      <c r="H375" s="18"/>
    </row>
    <row r="376" spans="1:12" x14ac:dyDescent="0.3">
      <c r="A376" s="16" t="s">
        <v>255</v>
      </c>
      <c r="B376" s="16"/>
      <c r="C376" s="16" t="s">
        <v>382</v>
      </c>
      <c r="D376" s="17"/>
      <c r="H376" s="42"/>
    </row>
    <row r="377" spans="1:12" x14ac:dyDescent="0.3">
      <c r="A377" s="16"/>
      <c r="B377" s="16"/>
      <c r="C377" s="16"/>
      <c r="D377" s="17"/>
      <c r="H377" s="18"/>
    </row>
    <row r="378" spans="1:12" x14ac:dyDescent="0.3">
      <c r="A378" s="16" t="s">
        <v>287</v>
      </c>
      <c r="B378" s="16"/>
      <c r="C378" s="16"/>
      <c r="D378" s="17"/>
      <c r="E378" s="59" t="s">
        <v>384</v>
      </c>
      <c r="F378" s="54"/>
      <c r="G378" s="54"/>
      <c r="H378" s="2"/>
      <c r="J378" s="21"/>
    </row>
    <row r="379" spans="1:12" x14ac:dyDescent="0.3">
      <c r="A379" s="16" t="s">
        <v>408</v>
      </c>
      <c r="B379" s="16"/>
      <c r="C379" s="16"/>
      <c r="D379" s="17"/>
      <c r="E379" s="55"/>
      <c r="F379" s="55"/>
      <c r="G379" s="55"/>
      <c r="H379" s="42"/>
    </row>
    <row r="380" spans="1:12" x14ac:dyDescent="0.3">
      <c r="A380" s="25" t="s">
        <v>288</v>
      </c>
      <c r="B380" s="25"/>
      <c r="C380" s="25"/>
      <c r="D380" s="26"/>
      <c r="E380" s="43">
        <f>E84-E372</f>
        <v>-968850</v>
      </c>
      <c r="F380" s="56"/>
      <c r="G380" s="56"/>
      <c r="I380" s="27"/>
      <c r="J380" s="27"/>
      <c r="K380" s="34"/>
      <c r="L380" s="34"/>
    </row>
    <row r="381" spans="1:12" ht="5.4" customHeight="1" x14ac:dyDescent="0.3">
      <c r="A381" s="37"/>
      <c r="B381" s="37"/>
      <c r="C381" s="37"/>
      <c r="D381" s="21"/>
      <c r="E381" s="56"/>
      <c r="F381" s="56"/>
      <c r="G381" s="56"/>
      <c r="H381" s="18"/>
    </row>
    <row r="382" spans="1:12" x14ac:dyDescent="0.3">
      <c r="A382" s="27" t="s">
        <v>389</v>
      </c>
      <c r="B382" s="27"/>
      <c r="C382" s="27"/>
      <c r="D382" s="34"/>
      <c r="E382" s="51">
        <f>F84-F372</f>
        <v>2901915.7599999979</v>
      </c>
      <c r="F382" s="57"/>
      <c r="G382" s="56"/>
      <c r="H382" s="18"/>
    </row>
    <row r="383" spans="1:12" ht="6" customHeight="1" x14ac:dyDescent="0.3">
      <c r="A383" s="37"/>
      <c r="B383" s="37"/>
      <c r="C383" s="37"/>
      <c r="D383" s="21"/>
      <c r="E383" s="56"/>
      <c r="F383" s="56"/>
      <c r="G383" s="56"/>
      <c r="H383" s="18"/>
    </row>
    <row r="384" spans="1:12" x14ac:dyDescent="0.3">
      <c r="A384" s="27" t="s">
        <v>390</v>
      </c>
      <c r="B384" s="27"/>
      <c r="C384" s="27"/>
      <c r="D384" s="28"/>
      <c r="E384" s="61">
        <v>7283297.7599999998</v>
      </c>
      <c r="F384" s="57"/>
      <c r="G384" s="56"/>
      <c r="H384" s="18"/>
    </row>
    <row r="385" spans="1:8" ht="12" customHeight="1" x14ac:dyDescent="0.3">
      <c r="A385" s="37"/>
      <c r="B385" s="37"/>
      <c r="C385" s="37"/>
      <c r="D385" s="21"/>
      <c r="E385" s="21"/>
      <c r="F385" s="21"/>
      <c r="G385" s="21"/>
      <c r="H385" s="18"/>
    </row>
    <row r="386" spans="1:8" ht="15" customHeight="1" x14ac:dyDescent="0.3">
      <c r="A386" s="39" t="s">
        <v>385</v>
      </c>
      <c r="B386" s="40"/>
      <c r="C386" s="40"/>
      <c r="D386" s="41"/>
      <c r="E386" s="41"/>
      <c r="F386" s="41"/>
      <c r="G386" s="41"/>
      <c r="H386" s="18"/>
    </row>
    <row r="387" spans="1:8" x14ac:dyDescent="0.3">
      <c r="A387" s="25" t="s">
        <v>391</v>
      </c>
      <c r="B387" s="37"/>
      <c r="C387" s="37"/>
      <c r="D387" s="21"/>
      <c r="E387" s="21"/>
      <c r="F387" s="21"/>
      <c r="G387" s="21"/>
      <c r="H387" s="18"/>
    </row>
    <row r="388" spans="1:8" x14ac:dyDescent="0.3">
      <c r="A388" s="25"/>
      <c r="B388" s="37"/>
      <c r="C388" s="37"/>
      <c r="D388" s="21"/>
      <c r="E388" s="21"/>
      <c r="F388" s="21"/>
      <c r="G388" s="21"/>
      <c r="H388" s="18"/>
    </row>
    <row r="389" spans="1:8" x14ac:dyDescent="0.3">
      <c r="A389" s="38" t="s">
        <v>392</v>
      </c>
      <c r="B389" s="37"/>
      <c r="C389" s="37"/>
      <c r="D389" s="21"/>
      <c r="E389" s="21"/>
      <c r="F389" s="21"/>
      <c r="G389" s="21"/>
      <c r="H389" s="18"/>
    </row>
    <row r="390" spans="1:8" x14ac:dyDescent="0.3">
      <c r="A390" s="38"/>
      <c r="B390" s="37"/>
      <c r="C390" s="37"/>
      <c r="D390" s="21"/>
      <c r="E390" s="21"/>
      <c r="F390" s="21"/>
      <c r="G390" s="21"/>
      <c r="H390" s="18"/>
    </row>
    <row r="391" spans="1:8" x14ac:dyDescent="0.3">
      <c r="A391" s="38"/>
      <c r="B391" s="37"/>
      <c r="C391" s="37"/>
      <c r="D391" s="21"/>
      <c r="E391" s="21"/>
      <c r="F391" s="21"/>
      <c r="G391" s="21"/>
      <c r="H391" s="18"/>
    </row>
    <row r="392" spans="1:8" x14ac:dyDescent="0.3">
      <c r="A392" s="38"/>
      <c r="B392" s="37"/>
      <c r="C392" s="37"/>
      <c r="D392" s="21"/>
      <c r="E392" s="21"/>
      <c r="F392" s="21"/>
      <c r="G392" s="21"/>
      <c r="H392" s="18"/>
    </row>
    <row r="393" spans="1:8" x14ac:dyDescent="0.3">
      <c r="A393" s="38"/>
      <c r="B393" s="37"/>
      <c r="C393" s="37"/>
      <c r="D393" s="21"/>
      <c r="E393" s="21"/>
      <c r="F393" s="21"/>
      <c r="G393" s="21"/>
      <c r="H393" s="18"/>
    </row>
    <row r="394" spans="1:8" x14ac:dyDescent="0.3">
      <c r="A394" s="38" t="s">
        <v>256</v>
      </c>
      <c r="B394" s="37"/>
      <c r="C394" s="37"/>
      <c r="D394" s="21"/>
      <c r="E394" s="21"/>
      <c r="F394" s="21"/>
      <c r="G394" s="21"/>
      <c r="H394" s="18"/>
    </row>
    <row r="395" spans="1:8" x14ac:dyDescent="0.3">
      <c r="A395" s="38" t="s">
        <v>286</v>
      </c>
      <c r="B395" s="37"/>
      <c r="C395" s="37"/>
      <c r="D395" s="21"/>
      <c r="E395" s="21"/>
      <c r="F395" s="21"/>
      <c r="G395" s="21"/>
      <c r="H395" s="18"/>
    </row>
    <row r="396" spans="1:8" x14ac:dyDescent="0.3">
      <c r="A396" s="38"/>
      <c r="B396" s="37"/>
      <c r="C396" s="37"/>
      <c r="D396" s="21"/>
      <c r="E396" s="21"/>
      <c r="F396" s="21"/>
      <c r="G396" s="21"/>
      <c r="H396" s="18"/>
    </row>
    <row r="397" spans="1:8" x14ac:dyDescent="0.3">
      <c r="A397" s="37"/>
      <c r="B397" s="37"/>
      <c r="C397" s="37"/>
      <c r="D397" s="20"/>
      <c r="E397" s="21"/>
      <c r="F397" s="21"/>
      <c r="G397" s="21"/>
      <c r="H397" s="18"/>
    </row>
    <row r="398" spans="1:8" x14ac:dyDescent="0.3">
      <c r="A398" s="38" t="s">
        <v>410</v>
      </c>
      <c r="B398" s="37"/>
      <c r="C398" s="37"/>
      <c r="D398" s="21"/>
      <c r="E398" s="21"/>
      <c r="F398" s="21"/>
      <c r="G398" s="21"/>
      <c r="H398" s="18"/>
    </row>
    <row r="399" spans="1:8" x14ac:dyDescent="0.3">
      <c r="A399" s="37" t="s">
        <v>259</v>
      </c>
      <c r="B399" s="37"/>
      <c r="C399" s="37"/>
      <c r="D399" s="21"/>
      <c r="E399" s="21"/>
      <c r="F399" s="21"/>
      <c r="G399" s="21"/>
      <c r="H399" s="18"/>
    </row>
    <row r="400" spans="1:8" x14ac:dyDescent="0.3">
      <c r="A400" s="37"/>
      <c r="B400" s="37"/>
      <c r="C400" s="37"/>
      <c r="D400" s="21"/>
      <c r="E400" s="21"/>
      <c r="F400" s="21"/>
      <c r="G400" s="46" t="s">
        <v>260</v>
      </c>
      <c r="H400" s="18"/>
    </row>
    <row r="401" spans="1:8" x14ac:dyDescent="0.3">
      <c r="A401" s="37"/>
      <c r="B401" s="37"/>
      <c r="C401" s="37"/>
      <c r="D401" s="21"/>
      <c r="E401" s="21"/>
      <c r="F401" s="21"/>
      <c r="G401" s="21"/>
      <c r="H401" s="18"/>
    </row>
    <row r="402" spans="1:8" x14ac:dyDescent="0.3">
      <c r="C402"/>
      <c r="G402" s="46"/>
    </row>
    <row r="403" spans="1:8" x14ac:dyDescent="0.3">
      <c r="C403"/>
    </row>
  </sheetData>
  <mergeCells count="5">
    <mergeCell ref="A84:C84"/>
    <mergeCell ref="A85:C85"/>
    <mergeCell ref="A86:G86"/>
    <mergeCell ref="A372:C372"/>
    <mergeCell ref="A373:C373"/>
  </mergeCells>
  <pageMargins left="0" right="0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2"/>
  <sheetViews>
    <sheetView topLeftCell="A230" zoomScaleNormal="100" workbookViewId="0">
      <selection activeCell="E374" sqref="E374"/>
    </sheetView>
  </sheetViews>
  <sheetFormatPr defaultRowHeight="14.4" x14ac:dyDescent="0.3"/>
  <cols>
    <col min="1" max="2" width="5.33203125" customWidth="1"/>
    <col min="3" max="3" width="34.109375" style="3" customWidth="1"/>
    <col min="4" max="6" width="14.5546875" style="2" customWidth="1"/>
    <col min="7" max="7" width="9.88671875" style="2" bestFit="1" customWidth="1"/>
  </cols>
  <sheetData>
    <row r="1" spans="1:8" ht="15.6" x14ac:dyDescent="0.3">
      <c r="A1" s="7" t="s">
        <v>364</v>
      </c>
      <c r="B1" s="7"/>
      <c r="C1" s="7"/>
      <c r="D1" s="3"/>
      <c r="H1" s="2"/>
    </row>
    <row r="2" spans="1:8" x14ac:dyDescent="0.3">
      <c r="C2"/>
      <c r="D2" s="3"/>
      <c r="H2" s="2"/>
    </row>
    <row r="3" spans="1:8" x14ac:dyDescent="0.3">
      <c r="C3"/>
      <c r="D3" s="3"/>
      <c r="H3" s="2"/>
    </row>
    <row r="4" spans="1:8" ht="15.6" x14ac:dyDescent="0.3">
      <c r="C4" s="7" t="s">
        <v>365</v>
      </c>
      <c r="D4"/>
      <c r="E4"/>
      <c r="G4" s="3"/>
      <c r="H4" s="2"/>
    </row>
    <row r="5" spans="1:8" x14ac:dyDescent="0.3">
      <c r="C5"/>
      <c r="D5" s="3"/>
      <c r="H5" s="2"/>
    </row>
    <row r="6" spans="1:8" x14ac:dyDescent="0.3">
      <c r="A6" t="s">
        <v>0</v>
      </c>
      <c r="C6"/>
      <c r="D6" s="3"/>
      <c r="H6" s="2"/>
    </row>
    <row r="7" spans="1:8" x14ac:dyDescent="0.3">
      <c r="A7" t="s">
        <v>366</v>
      </c>
      <c r="C7"/>
      <c r="D7" s="3"/>
      <c r="H7" s="2"/>
    </row>
    <row r="8" spans="1:8" x14ac:dyDescent="0.3">
      <c r="A8" s="4"/>
      <c r="B8" s="4"/>
      <c r="C8" s="4"/>
      <c r="D8" s="4"/>
      <c r="E8" s="4"/>
      <c r="F8" s="4"/>
      <c r="G8" s="4"/>
    </row>
    <row r="9" spans="1:8" x14ac:dyDescent="0.3">
      <c r="A9" s="8" t="s">
        <v>1</v>
      </c>
      <c r="B9" s="8" t="s">
        <v>2</v>
      </c>
      <c r="C9" s="9" t="s">
        <v>3</v>
      </c>
      <c r="D9" s="10" t="s">
        <v>123</v>
      </c>
      <c r="E9" s="5" t="s">
        <v>124</v>
      </c>
      <c r="F9" s="11" t="s">
        <v>160</v>
      </c>
      <c r="G9" s="5" t="s">
        <v>161</v>
      </c>
    </row>
    <row r="10" spans="1:8" x14ac:dyDescent="0.3">
      <c r="A10" s="12"/>
      <c r="B10" s="12"/>
      <c r="C10" s="9"/>
      <c r="D10" s="5" t="s">
        <v>162</v>
      </c>
      <c r="E10" s="5" t="s">
        <v>162</v>
      </c>
      <c r="F10" s="5" t="s">
        <v>162</v>
      </c>
      <c r="G10" s="5" t="s">
        <v>4</v>
      </c>
    </row>
    <row r="11" spans="1:8" x14ac:dyDescent="0.3">
      <c r="A11" s="1" t="s">
        <v>5</v>
      </c>
      <c r="B11" s="1" t="s">
        <v>6</v>
      </c>
      <c r="C11" s="3" t="s">
        <v>125</v>
      </c>
      <c r="D11" s="2">
        <v>2750000</v>
      </c>
      <c r="E11" s="2">
        <v>2750000</v>
      </c>
      <c r="F11" s="2">
        <v>831748.56</v>
      </c>
      <c r="G11" s="2">
        <v>30.2</v>
      </c>
    </row>
    <row r="12" spans="1:8" x14ac:dyDescent="0.3">
      <c r="A12" s="1" t="s">
        <v>5</v>
      </c>
      <c r="B12" s="1" t="s">
        <v>7</v>
      </c>
      <c r="C12" s="3" t="s">
        <v>126</v>
      </c>
      <c r="D12" s="2">
        <v>107000</v>
      </c>
      <c r="E12" s="2">
        <v>107000</v>
      </c>
      <c r="F12" s="2">
        <v>24538.92</v>
      </c>
      <c r="G12" s="2">
        <v>22.9</v>
      </c>
    </row>
    <row r="13" spans="1:8" x14ac:dyDescent="0.3">
      <c r="A13" s="1" t="s">
        <v>5</v>
      </c>
      <c r="B13" s="1" t="s">
        <v>8</v>
      </c>
      <c r="C13" s="3" t="s">
        <v>127</v>
      </c>
      <c r="D13" s="2">
        <v>325000</v>
      </c>
      <c r="E13" s="2">
        <v>325000</v>
      </c>
      <c r="F13" s="2">
        <v>85409.05</v>
      </c>
      <c r="G13" s="2">
        <v>26.3</v>
      </c>
    </row>
    <row r="14" spans="1:8" x14ac:dyDescent="0.3">
      <c r="A14" s="1" t="s">
        <v>5</v>
      </c>
      <c r="B14" s="1" t="s">
        <v>9</v>
      </c>
      <c r="C14" s="3" t="s">
        <v>128</v>
      </c>
      <c r="D14" s="2">
        <v>2886000</v>
      </c>
      <c r="E14" s="2">
        <v>2886000</v>
      </c>
      <c r="F14" s="2">
        <v>730223.31</v>
      </c>
      <c r="G14" s="2">
        <v>25.3</v>
      </c>
    </row>
    <row r="15" spans="1:8" x14ac:dyDescent="0.3">
      <c r="A15" s="1" t="s">
        <v>5</v>
      </c>
      <c r="B15" s="1" t="s">
        <v>10</v>
      </c>
      <c r="C15" s="3" t="s">
        <v>129</v>
      </c>
      <c r="D15" s="2">
        <v>0</v>
      </c>
      <c r="E15" s="2">
        <v>0</v>
      </c>
      <c r="F15" s="2">
        <v>0</v>
      </c>
      <c r="G15" s="2">
        <v>0</v>
      </c>
    </row>
    <row r="16" spans="1:8" x14ac:dyDescent="0.3">
      <c r="A16" s="1" t="s">
        <v>5</v>
      </c>
      <c r="B16" s="1" t="s">
        <v>11</v>
      </c>
      <c r="C16" s="3" t="s">
        <v>130</v>
      </c>
      <c r="D16" s="2">
        <v>6500000</v>
      </c>
      <c r="E16" s="2">
        <v>6500000</v>
      </c>
      <c r="F16" s="2">
        <v>1571695.86</v>
      </c>
      <c r="G16" s="2">
        <v>24.2</v>
      </c>
    </row>
    <row r="17" spans="1:7" x14ac:dyDescent="0.3">
      <c r="A17" s="1" t="s">
        <v>289</v>
      </c>
      <c r="B17" s="1" t="s">
        <v>290</v>
      </c>
      <c r="C17" s="3" t="s">
        <v>332</v>
      </c>
      <c r="D17" s="2">
        <v>0</v>
      </c>
      <c r="E17" s="2">
        <v>0</v>
      </c>
      <c r="F17" s="2">
        <v>39550</v>
      </c>
    </row>
    <row r="18" spans="1:7" x14ac:dyDescent="0.3">
      <c r="A18" s="1" t="s">
        <v>5</v>
      </c>
      <c r="B18" s="1" t="s">
        <v>12</v>
      </c>
      <c r="C18" s="3" t="s">
        <v>131</v>
      </c>
      <c r="D18" s="2">
        <v>0</v>
      </c>
      <c r="E18" s="2">
        <v>0</v>
      </c>
      <c r="F18" s="2">
        <v>0</v>
      </c>
      <c r="G18" s="2" t="s">
        <v>13</v>
      </c>
    </row>
    <row r="19" spans="1:7" x14ac:dyDescent="0.3">
      <c r="A19" s="1" t="s">
        <v>5</v>
      </c>
      <c r="B19" s="1" t="s">
        <v>14</v>
      </c>
      <c r="C19" s="3" t="s">
        <v>132</v>
      </c>
      <c r="D19" s="2">
        <v>30000</v>
      </c>
      <c r="E19" s="2">
        <v>30000</v>
      </c>
      <c r="F19" s="2">
        <v>23308</v>
      </c>
      <c r="G19" s="2">
        <v>77.7</v>
      </c>
    </row>
    <row r="20" spans="1:7" x14ac:dyDescent="0.3">
      <c r="A20" s="1" t="s">
        <v>5</v>
      </c>
      <c r="B20" s="1" t="s">
        <v>15</v>
      </c>
      <c r="C20" s="3" t="s">
        <v>133</v>
      </c>
      <c r="D20" s="2">
        <v>90000</v>
      </c>
      <c r="E20" s="2">
        <v>90000</v>
      </c>
      <c r="F20" s="2">
        <v>16398.79</v>
      </c>
      <c r="G20" s="2">
        <v>18.2</v>
      </c>
    </row>
    <row r="21" spans="1:7" x14ac:dyDescent="0.3">
      <c r="A21" s="1" t="s">
        <v>5</v>
      </c>
      <c r="B21" s="1" t="s">
        <v>16</v>
      </c>
      <c r="C21" s="3" t="s">
        <v>134</v>
      </c>
      <c r="D21" s="2">
        <v>20000</v>
      </c>
      <c r="E21" s="2">
        <v>20000</v>
      </c>
      <c r="F21" s="2">
        <v>6680</v>
      </c>
      <c r="G21" s="2">
        <v>33.4</v>
      </c>
    </row>
    <row r="22" spans="1:7" x14ac:dyDescent="0.3">
      <c r="A22" s="1" t="s">
        <v>5</v>
      </c>
      <c r="B22" s="1" t="s">
        <v>17</v>
      </c>
      <c r="C22" s="3" t="s">
        <v>135</v>
      </c>
      <c r="D22" s="2">
        <v>1470000</v>
      </c>
      <c r="E22" s="2">
        <v>1470000</v>
      </c>
      <c r="F22" s="2">
        <v>1757.68</v>
      </c>
      <c r="G22" s="2">
        <v>0.1</v>
      </c>
    </row>
    <row r="23" spans="1:7" x14ac:dyDescent="0.3">
      <c r="A23" s="1" t="s">
        <v>5</v>
      </c>
      <c r="B23" s="1" t="s">
        <v>18</v>
      </c>
      <c r="C23" s="3" t="s">
        <v>136</v>
      </c>
      <c r="D23" s="2">
        <v>6000</v>
      </c>
      <c r="E23" s="2">
        <v>6000</v>
      </c>
      <c r="F23" s="2">
        <v>0</v>
      </c>
      <c r="G23" s="2">
        <v>0</v>
      </c>
    </row>
    <row r="24" spans="1:7" x14ac:dyDescent="0.3">
      <c r="A24" s="19" t="s">
        <v>5</v>
      </c>
      <c r="B24" s="19" t="s">
        <v>19</v>
      </c>
      <c r="C24" s="20" t="s">
        <v>137</v>
      </c>
      <c r="D24" s="21">
        <v>0</v>
      </c>
      <c r="E24" s="21">
        <v>0</v>
      </c>
      <c r="F24" s="21">
        <v>0</v>
      </c>
      <c r="G24" s="21">
        <v>0</v>
      </c>
    </row>
    <row r="25" spans="1:7" ht="14.4" customHeight="1" x14ac:dyDescent="0.3">
      <c r="A25" s="19" t="s">
        <v>5</v>
      </c>
      <c r="B25" s="19" t="s">
        <v>20</v>
      </c>
      <c r="C25" s="20" t="s">
        <v>138</v>
      </c>
      <c r="D25" s="21">
        <v>380000</v>
      </c>
      <c r="E25" s="21">
        <v>389700</v>
      </c>
      <c r="F25" s="21">
        <v>97311</v>
      </c>
      <c r="G25" s="21">
        <v>25</v>
      </c>
    </row>
    <row r="26" spans="1:7" x14ac:dyDescent="0.3">
      <c r="A26" s="19" t="s">
        <v>5</v>
      </c>
      <c r="B26" s="19" t="s">
        <v>21</v>
      </c>
      <c r="C26" s="20" t="s">
        <v>139</v>
      </c>
      <c r="D26" s="21">
        <v>0</v>
      </c>
      <c r="E26" s="21">
        <v>98000</v>
      </c>
      <c r="F26" s="21">
        <v>98000</v>
      </c>
      <c r="G26" s="21">
        <v>100</v>
      </c>
    </row>
    <row r="27" spans="1:7" x14ac:dyDescent="0.3">
      <c r="A27" s="19" t="s">
        <v>5</v>
      </c>
      <c r="B27" s="19" t="s">
        <v>22</v>
      </c>
      <c r="C27" s="20" t="s">
        <v>140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3">
      <c r="A28" s="19" t="s">
        <v>5</v>
      </c>
      <c r="B28" s="19" t="s">
        <v>371</v>
      </c>
      <c r="C28" s="20" t="s">
        <v>372</v>
      </c>
      <c r="D28" s="21">
        <v>0</v>
      </c>
      <c r="E28" s="21">
        <v>48400</v>
      </c>
      <c r="F28" s="21">
        <v>48400</v>
      </c>
      <c r="G28" s="21">
        <v>100</v>
      </c>
    </row>
    <row r="29" spans="1:7" x14ac:dyDescent="0.3">
      <c r="A29" s="19" t="s">
        <v>289</v>
      </c>
      <c r="B29" s="19" t="s">
        <v>333</v>
      </c>
      <c r="C29" s="20" t="s">
        <v>373</v>
      </c>
      <c r="D29" s="21">
        <v>0</v>
      </c>
      <c r="E29" s="21">
        <v>0</v>
      </c>
      <c r="F29" s="21">
        <v>0</v>
      </c>
      <c r="G29" s="21">
        <v>0</v>
      </c>
    </row>
    <row r="30" spans="1:7" x14ac:dyDescent="0.3">
      <c r="A30" s="19" t="s">
        <v>5</v>
      </c>
      <c r="B30" s="19" t="s">
        <v>25</v>
      </c>
      <c r="C30" s="20" t="s">
        <v>143</v>
      </c>
      <c r="D30" s="21">
        <v>0</v>
      </c>
      <c r="E30" s="21">
        <v>0</v>
      </c>
      <c r="F30" s="21">
        <v>0</v>
      </c>
      <c r="G30" s="21">
        <v>0</v>
      </c>
    </row>
    <row r="31" spans="1:7" ht="28.8" x14ac:dyDescent="0.3">
      <c r="A31" s="13" t="s">
        <v>27</v>
      </c>
      <c r="B31" s="13" t="s">
        <v>28</v>
      </c>
      <c r="C31" s="14" t="s">
        <v>144</v>
      </c>
      <c r="D31" s="6">
        <v>8500000</v>
      </c>
      <c r="E31" s="6">
        <v>8500000</v>
      </c>
      <c r="F31" s="6">
        <v>2468971</v>
      </c>
      <c r="G31" s="6">
        <v>29</v>
      </c>
    </row>
    <row r="32" spans="1:7" x14ac:dyDescent="0.3">
      <c r="A32" s="32" t="s">
        <v>29</v>
      </c>
      <c r="B32" s="32" t="s">
        <v>30</v>
      </c>
      <c r="C32" s="33" t="s">
        <v>146</v>
      </c>
      <c r="D32" s="34">
        <v>7000</v>
      </c>
      <c r="E32" s="34">
        <v>7000</v>
      </c>
      <c r="F32" s="34">
        <v>1980</v>
      </c>
      <c r="G32" s="34">
        <v>28.3</v>
      </c>
    </row>
    <row r="33" spans="1:7" x14ac:dyDescent="0.3">
      <c r="A33" s="32" t="s">
        <v>276</v>
      </c>
      <c r="B33" s="32" t="s">
        <v>262</v>
      </c>
      <c r="C33" s="33" t="s">
        <v>263</v>
      </c>
      <c r="D33" s="34">
        <v>0</v>
      </c>
      <c r="E33" s="34">
        <v>0</v>
      </c>
      <c r="F33" s="34">
        <v>952</v>
      </c>
      <c r="G33" s="34">
        <v>0</v>
      </c>
    </row>
    <row r="34" spans="1:7" x14ac:dyDescent="0.3">
      <c r="A34" s="13" t="s">
        <v>29</v>
      </c>
      <c r="B34" s="13"/>
      <c r="C34" s="14" t="s">
        <v>196</v>
      </c>
      <c r="D34" s="6">
        <f>SUM(D32:D33)</f>
        <v>7000</v>
      </c>
      <c r="E34" s="6">
        <f>SUM(E32:E33)</f>
        <v>7000</v>
      </c>
      <c r="F34" s="6">
        <f>SUM(F32:F33)</f>
        <v>2932</v>
      </c>
      <c r="G34" s="6">
        <v>41.9</v>
      </c>
    </row>
    <row r="35" spans="1:7" x14ac:dyDescent="0.3">
      <c r="A35" s="19" t="s">
        <v>31</v>
      </c>
      <c r="B35" s="19" t="s">
        <v>30</v>
      </c>
      <c r="C35" s="20" t="s">
        <v>146</v>
      </c>
      <c r="D35" s="21">
        <v>110000</v>
      </c>
      <c r="E35" s="21">
        <v>110000</v>
      </c>
      <c r="F35" s="21">
        <v>112600</v>
      </c>
      <c r="G35" s="21">
        <v>102.4</v>
      </c>
    </row>
    <row r="36" spans="1:7" x14ac:dyDescent="0.3">
      <c r="A36" s="19" t="s">
        <v>31</v>
      </c>
      <c r="B36" s="19" t="s">
        <v>32</v>
      </c>
      <c r="C36" s="20" t="s">
        <v>147</v>
      </c>
      <c r="D36" s="21">
        <v>0</v>
      </c>
      <c r="E36" s="21">
        <v>0</v>
      </c>
      <c r="F36" s="21">
        <v>0</v>
      </c>
      <c r="G36" s="21">
        <v>0</v>
      </c>
    </row>
    <row r="37" spans="1:7" x14ac:dyDescent="0.3">
      <c r="A37" s="19" t="s">
        <v>31</v>
      </c>
      <c r="B37" s="19" t="s">
        <v>33</v>
      </c>
      <c r="C37" s="20" t="s">
        <v>148</v>
      </c>
      <c r="D37" s="21">
        <v>10000</v>
      </c>
      <c r="E37" s="21">
        <v>10000</v>
      </c>
      <c r="F37" s="21">
        <v>1800</v>
      </c>
      <c r="G37" s="21">
        <v>18</v>
      </c>
    </row>
    <row r="38" spans="1:7" x14ac:dyDescent="0.3">
      <c r="A38" s="19" t="s">
        <v>261</v>
      </c>
      <c r="B38" s="19" t="s">
        <v>262</v>
      </c>
      <c r="C38" s="20" t="s">
        <v>263</v>
      </c>
      <c r="D38" s="21">
        <v>0</v>
      </c>
      <c r="E38" s="21">
        <v>0</v>
      </c>
      <c r="F38" s="21">
        <v>0</v>
      </c>
      <c r="G38" s="21">
        <v>0</v>
      </c>
    </row>
    <row r="39" spans="1:7" ht="14.4" customHeight="1" x14ac:dyDescent="0.3">
      <c r="A39" s="13" t="s">
        <v>31</v>
      </c>
      <c r="B39" s="13" t="s">
        <v>26</v>
      </c>
      <c r="C39" s="14" t="s">
        <v>149</v>
      </c>
      <c r="D39" s="6">
        <f>SUM(D35:D38)</f>
        <v>120000</v>
      </c>
      <c r="E39" s="6">
        <f>SUM(E35:E38)</f>
        <v>120000</v>
      </c>
      <c r="F39" s="6">
        <f>SUM(F35:F38)</f>
        <v>114400</v>
      </c>
      <c r="G39" s="6">
        <v>95.3</v>
      </c>
    </row>
    <row r="40" spans="1:7" ht="14.4" customHeight="1" x14ac:dyDescent="0.3">
      <c r="A40" s="32" t="s">
        <v>264</v>
      </c>
      <c r="B40" s="32" t="s">
        <v>291</v>
      </c>
      <c r="C40" s="14" t="s">
        <v>292</v>
      </c>
      <c r="D40" s="34">
        <v>144000</v>
      </c>
      <c r="E40" s="34">
        <v>144000</v>
      </c>
      <c r="F40" s="34">
        <v>36001</v>
      </c>
      <c r="G40" s="34">
        <v>25</v>
      </c>
    </row>
    <row r="41" spans="1:7" ht="14.4" customHeight="1" x14ac:dyDescent="0.3">
      <c r="A41" s="32" t="s">
        <v>264</v>
      </c>
      <c r="B41" s="32" t="s">
        <v>262</v>
      </c>
      <c r="C41" s="33" t="s">
        <v>317</v>
      </c>
      <c r="D41" s="34">
        <v>0</v>
      </c>
      <c r="E41" s="34">
        <v>0</v>
      </c>
      <c r="F41" s="34">
        <v>0</v>
      </c>
      <c r="G41" s="34">
        <v>0</v>
      </c>
    </row>
    <row r="42" spans="1:7" ht="14.4" customHeight="1" x14ac:dyDescent="0.3">
      <c r="A42" s="13" t="s">
        <v>264</v>
      </c>
      <c r="B42" s="13"/>
      <c r="C42" s="14" t="s">
        <v>209</v>
      </c>
      <c r="D42" s="6">
        <f>SUM(D40:D41)</f>
        <v>144000</v>
      </c>
      <c r="E42" s="6">
        <f>SUM(E40:E41)</f>
        <v>144000</v>
      </c>
      <c r="F42" s="6">
        <f>SUM(F40:F41)</f>
        <v>36001</v>
      </c>
      <c r="G42" s="6">
        <v>25</v>
      </c>
    </row>
    <row r="43" spans="1:7" x14ac:dyDescent="0.3">
      <c r="A43" s="19" t="s">
        <v>36</v>
      </c>
      <c r="B43" s="19" t="s">
        <v>33</v>
      </c>
      <c r="C43" s="20" t="s">
        <v>148</v>
      </c>
      <c r="D43" s="21">
        <v>2000000</v>
      </c>
      <c r="E43" s="21">
        <v>2000000</v>
      </c>
      <c r="F43" s="21">
        <v>612342</v>
      </c>
      <c r="G43" s="21">
        <v>30.6</v>
      </c>
    </row>
    <row r="44" spans="1:7" x14ac:dyDescent="0.3">
      <c r="A44" s="19" t="s">
        <v>265</v>
      </c>
      <c r="B44" s="19" t="s">
        <v>262</v>
      </c>
      <c r="C44" s="20" t="s">
        <v>263</v>
      </c>
      <c r="D44" s="21">
        <v>0</v>
      </c>
      <c r="E44" s="21">
        <v>0</v>
      </c>
      <c r="F44" s="21">
        <v>0</v>
      </c>
      <c r="G44" s="21">
        <v>0</v>
      </c>
    </row>
    <row r="45" spans="1:7" x14ac:dyDescent="0.3">
      <c r="A45" s="19" t="s">
        <v>36</v>
      </c>
      <c r="B45" s="19" t="s">
        <v>37</v>
      </c>
      <c r="C45" s="20" t="s">
        <v>267</v>
      </c>
      <c r="D45" s="21">
        <v>0</v>
      </c>
      <c r="E45" s="21">
        <v>0</v>
      </c>
      <c r="F45" s="21">
        <v>10000</v>
      </c>
      <c r="G45" s="21">
        <v>0</v>
      </c>
    </row>
    <row r="46" spans="1:7" ht="14.4" customHeight="1" x14ac:dyDescent="0.3">
      <c r="A46" s="13" t="s">
        <v>36</v>
      </c>
      <c r="B46" s="13" t="s">
        <v>26</v>
      </c>
      <c r="C46" s="14" t="s">
        <v>151</v>
      </c>
      <c r="D46" s="6">
        <f>SUM(D43:D45)</f>
        <v>2000000</v>
      </c>
      <c r="E46" s="6">
        <f>SUM(E43:E45)</f>
        <v>2000000</v>
      </c>
      <c r="F46" s="6">
        <f>SUM(F43:F45)</f>
        <v>622342</v>
      </c>
      <c r="G46" s="6">
        <v>31.1</v>
      </c>
    </row>
    <row r="47" spans="1:7" ht="14.4" customHeight="1" x14ac:dyDescent="0.3">
      <c r="A47" s="13"/>
      <c r="B47" s="13"/>
      <c r="C47" s="14"/>
      <c r="D47" s="6"/>
      <c r="E47" s="6"/>
      <c r="F47" s="6"/>
      <c r="G47" s="6"/>
    </row>
    <row r="48" spans="1:7" x14ac:dyDescent="0.3">
      <c r="A48" s="19"/>
      <c r="B48" s="19"/>
      <c r="C48" s="14"/>
      <c r="D48" s="21"/>
      <c r="E48" s="21"/>
      <c r="F48" s="21"/>
    </row>
    <row r="49" spans="1:7" x14ac:dyDescent="0.3">
      <c r="A49" s="19"/>
      <c r="B49" s="19"/>
      <c r="C49" s="20"/>
      <c r="D49" s="21"/>
      <c r="E49" s="21"/>
      <c r="F49" s="21"/>
      <c r="G49" s="50" t="s">
        <v>247</v>
      </c>
    </row>
    <row r="50" spans="1:7" ht="14.4" customHeight="1" x14ac:dyDescent="0.3">
      <c r="A50" s="8" t="s">
        <v>1</v>
      </c>
      <c r="B50" s="8" t="s">
        <v>2</v>
      </c>
      <c r="C50" s="9" t="s">
        <v>3</v>
      </c>
      <c r="D50" s="10" t="s">
        <v>123</v>
      </c>
      <c r="E50" s="5" t="s">
        <v>124</v>
      </c>
      <c r="F50" s="11" t="s">
        <v>160</v>
      </c>
      <c r="G50" s="5" t="s">
        <v>161</v>
      </c>
    </row>
    <row r="51" spans="1:7" x14ac:dyDescent="0.3">
      <c r="A51" s="12"/>
      <c r="B51" s="12"/>
      <c r="C51" s="9"/>
      <c r="D51" s="5" t="s">
        <v>162</v>
      </c>
      <c r="E51" s="5" t="s">
        <v>162</v>
      </c>
      <c r="F51" s="5" t="s">
        <v>162</v>
      </c>
      <c r="G51" s="5" t="s">
        <v>4</v>
      </c>
    </row>
    <row r="52" spans="1:7" x14ac:dyDescent="0.3">
      <c r="A52" s="30">
        <v>3631</v>
      </c>
      <c r="B52" s="30">
        <v>2324</v>
      </c>
      <c r="C52" s="31" t="s">
        <v>266</v>
      </c>
      <c r="D52" s="6">
        <v>0</v>
      </c>
      <c r="E52" s="6">
        <v>0</v>
      </c>
      <c r="F52" s="6">
        <v>0</v>
      </c>
      <c r="G52" s="6">
        <v>0</v>
      </c>
    </row>
    <row r="53" spans="1:7" ht="28.8" x14ac:dyDescent="0.3">
      <c r="A53" s="13" t="s">
        <v>38</v>
      </c>
      <c r="B53" s="13" t="s">
        <v>39</v>
      </c>
      <c r="C53" s="14" t="s">
        <v>152</v>
      </c>
      <c r="D53" s="6">
        <v>7000</v>
      </c>
      <c r="E53" s="6">
        <v>7000</v>
      </c>
      <c r="F53" s="6">
        <v>4900</v>
      </c>
      <c r="G53" s="6">
        <v>70</v>
      </c>
    </row>
    <row r="54" spans="1:7" x14ac:dyDescent="0.3">
      <c r="A54" s="1" t="s">
        <v>40</v>
      </c>
      <c r="B54" s="1" t="s">
        <v>30</v>
      </c>
      <c r="C54" s="3" t="s">
        <v>146</v>
      </c>
      <c r="D54" s="2">
        <v>3000</v>
      </c>
      <c r="E54" s="2">
        <v>3000</v>
      </c>
      <c r="F54" s="2">
        <v>0</v>
      </c>
      <c r="G54" s="2">
        <v>0</v>
      </c>
    </row>
    <row r="55" spans="1:7" x14ac:dyDescent="0.3">
      <c r="A55" s="1" t="s">
        <v>40</v>
      </c>
      <c r="B55" s="1" t="s">
        <v>27</v>
      </c>
      <c r="C55" s="3" t="s">
        <v>153</v>
      </c>
      <c r="D55" s="2">
        <v>10000</v>
      </c>
      <c r="E55" s="2">
        <v>10000</v>
      </c>
      <c r="F55" s="2">
        <v>0</v>
      </c>
      <c r="G55" s="2">
        <v>0</v>
      </c>
    </row>
    <row r="56" spans="1:7" x14ac:dyDescent="0.3">
      <c r="A56" s="1" t="s">
        <v>40</v>
      </c>
      <c r="B56" s="1" t="s">
        <v>41</v>
      </c>
      <c r="C56" s="3" t="s">
        <v>154</v>
      </c>
      <c r="D56" s="2">
        <v>19000</v>
      </c>
      <c r="E56" s="2">
        <v>19000</v>
      </c>
      <c r="F56" s="2">
        <v>11667.25</v>
      </c>
      <c r="G56" s="2">
        <v>61.4</v>
      </c>
    </row>
    <row r="57" spans="1:7" ht="15.6" customHeight="1" x14ac:dyDescent="0.3">
      <c r="A57" s="1" t="s">
        <v>268</v>
      </c>
      <c r="B57" s="1" t="s">
        <v>304</v>
      </c>
      <c r="C57" s="29" t="s">
        <v>318</v>
      </c>
      <c r="D57" s="2">
        <v>0</v>
      </c>
      <c r="E57" s="2">
        <v>0</v>
      </c>
      <c r="F57" s="2">
        <v>0</v>
      </c>
      <c r="G57" s="2">
        <v>0</v>
      </c>
    </row>
    <row r="58" spans="1:7" x14ac:dyDescent="0.3">
      <c r="A58" s="1" t="s">
        <v>40</v>
      </c>
      <c r="B58" s="1" t="s">
        <v>42</v>
      </c>
      <c r="C58" s="3" t="s">
        <v>155</v>
      </c>
      <c r="D58" s="2">
        <v>50000</v>
      </c>
      <c r="E58" s="2">
        <v>50000</v>
      </c>
      <c r="F58" s="2">
        <v>13298</v>
      </c>
      <c r="G58" s="2">
        <v>26.6</v>
      </c>
    </row>
    <row r="59" spans="1:7" x14ac:dyDescent="0.3">
      <c r="A59" s="1" t="s">
        <v>268</v>
      </c>
      <c r="B59" s="1" t="s">
        <v>374</v>
      </c>
      <c r="C59" s="3" t="s">
        <v>375</v>
      </c>
      <c r="D59" s="2">
        <v>0</v>
      </c>
      <c r="E59" s="2">
        <v>0</v>
      </c>
      <c r="F59" s="2">
        <v>596</v>
      </c>
      <c r="G59" s="2">
        <v>0</v>
      </c>
    </row>
    <row r="60" spans="1:7" x14ac:dyDescent="0.3">
      <c r="A60" s="13" t="s">
        <v>40</v>
      </c>
      <c r="B60" s="13" t="s">
        <v>26</v>
      </c>
      <c r="C60" s="14" t="s">
        <v>156</v>
      </c>
      <c r="D60" s="6">
        <f>SUM(D54:D58)</f>
        <v>82000</v>
      </c>
      <c r="E60" s="6">
        <f>SUM(E54:E58)</f>
        <v>82000</v>
      </c>
      <c r="F60" s="6">
        <f>SUM(F54:F59)</f>
        <v>25561.25</v>
      </c>
      <c r="G60" s="6">
        <v>31.2</v>
      </c>
    </row>
    <row r="61" spans="1:7" x14ac:dyDescent="0.3">
      <c r="A61" s="19" t="s">
        <v>43</v>
      </c>
      <c r="B61" s="19" t="s">
        <v>30</v>
      </c>
      <c r="C61" s="20" t="s">
        <v>146</v>
      </c>
      <c r="D61" s="21">
        <v>450000</v>
      </c>
      <c r="E61" s="21">
        <v>450000</v>
      </c>
      <c r="F61" s="21">
        <v>305998</v>
      </c>
      <c r="G61" s="21">
        <v>68</v>
      </c>
    </row>
    <row r="62" spans="1:7" x14ac:dyDescent="0.3">
      <c r="A62" s="19" t="s">
        <v>43</v>
      </c>
      <c r="B62" s="19" t="s">
        <v>32</v>
      </c>
      <c r="C62" s="20" t="s">
        <v>147</v>
      </c>
      <c r="D62" s="21">
        <v>10000</v>
      </c>
      <c r="E62" s="21">
        <v>10000</v>
      </c>
      <c r="F62" s="21">
        <v>3441</v>
      </c>
      <c r="G62" s="21">
        <v>34.4</v>
      </c>
    </row>
    <row r="63" spans="1:7" ht="15.6" customHeight="1" x14ac:dyDescent="0.3">
      <c r="A63" s="19" t="s">
        <v>285</v>
      </c>
      <c r="B63" s="19" t="s">
        <v>309</v>
      </c>
      <c r="C63" s="20" t="s">
        <v>319</v>
      </c>
      <c r="D63" s="21">
        <v>0</v>
      </c>
      <c r="E63" s="21">
        <v>0</v>
      </c>
      <c r="F63" s="21">
        <v>0</v>
      </c>
      <c r="G63" s="21">
        <v>0</v>
      </c>
    </row>
    <row r="64" spans="1:7" x14ac:dyDescent="0.3">
      <c r="A64" s="19" t="s">
        <v>43</v>
      </c>
      <c r="B64" s="19" t="s">
        <v>35</v>
      </c>
      <c r="C64" s="20" t="s">
        <v>150</v>
      </c>
      <c r="D64" s="21">
        <v>0</v>
      </c>
      <c r="E64" s="21">
        <v>0</v>
      </c>
      <c r="F64" s="21">
        <v>0</v>
      </c>
      <c r="G64" s="21">
        <v>0</v>
      </c>
    </row>
    <row r="65" spans="1:7" x14ac:dyDescent="0.3">
      <c r="A65" s="13" t="s">
        <v>43</v>
      </c>
      <c r="B65" s="13" t="s">
        <v>26</v>
      </c>
      <c r="C65" s="14" t="s">
        <v>157</v>
      </c>
      <c r="D65" s="6">
        <f>SUM(D61:D64)</f>
        <v>460000</v>
      </c>
      <c r="E65" s="6">
        <f>SUM(E61:E64)</f>
        <v>460000</v>
      </c>
      <c r="F65" s="6">
        <f>SUM(F61:F64)</f>
        <v>309439</v>
      </c>
      <c r="G65" s="6">
        <v>67.3</v>
      </c>
    </row>
    <row r="66" spans="1:7" ht="24.6" x14ac:dyDescent="0.3">
      <c r="A66" s="13" t="s">
        <v>44</v>
      </c>
      <c r="B66" s="13" t="s">
        <v>262</v>
      </c>
      <c r="C66" s="31" t="s">
        <v>320</v>
      </c>
      <c r="D66" s="6">
        <v>0</v>
      </c>
      <c r="E66" s="6">
        <v>0</v>
      </c>
      <c r="F66" s="6">
        <v>62901</v>
      </c>
      <c r="G66" s="6">
        <v>0</v>
      </c>
    </row>
    <row r="67" spans="1:7" x14ac:dyDescent="0.3">
      <c r="A67" s="32" t="s">
        <v>269</v>
      </c>
      <c r="B67" s="32" t="s">
        <v>262</v>
      </c>
      <c r="C67" s="44" t="s">
        <v>263</v>
      </c>
      <c r="D67" s="34">
        <v>0</v>
      </c>
      <c r="E67" s="34">
        <v>0</v>
      </c>
      <c r="F67" s="34">
        <v>0</v>
      </c>
      <c r="G67" s="34">
        <v>0</v>
      </c>
    </row>
    <row r="68" spans="1:7" x14ac:dyDescent="0.3">
      <c r="A68" s="32" t="s">
        <v>269</v>
      </c>
      <c r="B68" s="32" t="s">
        <v>336</v>
      </c>
      <c r="C68" s="44" t="s">
        <v>337</v>
      </c>
      <c r="D68" s="34">
        <v>0</v>
      </c>
      <c r="E68" s="34">
        <v>0</v>
      </c>
      <c r="F68" s="34">
        <v>20000</v>
      </c>
      <c r="G68" s="34">
        <v>0</v>
      </c>
    </row>
    <row r="69" spans="1:7" x14ac:dyDescent="0.3">
      <c r="A69" s="13" t="s">
        <v>269</v>
      </c>
      <c r="B69" s="13"/>
      <c r="C69" s="14" t="s">
        <v>335</v>
      </c>
      <c r="D69" s="6">
        <f>SUM(D67:D68)</f>
        <v>0</v>
      </c>
      <c r="E69" s="6">
        <f>SUM(E67:E68)</f>
        <v>0</v>
      </c>
      <c r="F69" s="6">
        <f>SUM(F67:F68)</f>
        <v>20000</v>
      </c>
      <c r="G69" s="6">
        <v>0</v>
      </c>
    </row>
    <row r="70" spans="1:7" x14ac:dyDescent="0.3">
      <c r="A70" s="32" t="s">
        <v>45</v>
      </c>
      <c r="B70" s="32" t="s">
        <v>30</v>
      </c>
      <c r="C70" s="20" t="s">
        <v>146</v>
      </c>
      <c r="D70" s="34">
        <v>18000</v>
      </c>
      <c r="E70" s="34">
        <v>18000</v>
      </c>
      <c r="F70" s="34">
        <v>5987</v>
      </c>
      <c r="G70" s="34">
        <v>33.299999999999997</v>
      </c>
    </row>
    <row r="71" spans="1:7" x14ac:dyDescent="0.3">
      <c r="A71" s="32" t="s">
        <v>300</v>
      </c>
      <c r="B71" s="32" t="s">
        <v>262</v>
      </c>
      <c r="C71" s="44" t="s">
        <v>263</v>
      </c>
      <c r="D71" s="34">
        <v>0</v>
      </c>
      <c r="E71" s="34">
        <v>0</v>
      </c>
      <c r="F71" s="34">
        <v>0</v>
      </c>
      <c r="G71" s="34">
        <v>0</v>
      </c>
    </row>
    <row r="72" spans="1:7" ht="28.8" x14ac:dyDescent="0.3">
      <c r="A72" s="13" t="s">
        <v>300</v>
      </c>
      <c r="B72" s="13"/>
      <c r="C72" s="14" t="s">
        <v>158</v>
      </c>
      <c r="D72" s="6">
        <f>SUM(D70:D71)</f>
        <v>18000</v>
      </c>
      <c r="E72" s="6">
        <f>SUM(E70:E71)</f>
        <v>18000</v>
      </c>
      <c r="F72" s="6">
        <f>SUM(F70:F71)</f>
        <v>5987</v>
      </c>
      <c r="G72" s="6">
        <v>33.299999999999997</v>
      </c>
    </row>
    <row r="73" spans="1:7" x14ac:dyDescent="0.3">
      <c r="A73" s="13" t="s">
        <v>270</v>
      </c>
      <c r="B73" s="13" t="s">
        <v>262</v>
      </c>
      <c r="C73" s="31" t="s">
        <v>271</v>
      </c>
      <c r="D73" s="6">
        <v>0</v>
      </c>
      <c r="E73" s="6">
        <v>0</v>
      </c>
      <c r="F73" s="6">
        <v>0</v>
      </c>
      <c r="G73" s="6">
        <v>0</v>
      </c>
    </row>
    <row r="74" spans="1:7" ht="14.4" customHeight="1" x14ac:dyDescent="0.3">
      <c r="A74" s="32" t="s">
        <v>48</v>
      </c>
      <c r="B74" s="32" t="s">
        <v>30</v>
      </c>
      <c r="C74" s="33" t="s">
        <v>146</v>
      </c>
      <c r="D74" s="34">
        <v>1000</v>
      </c>
      <c r="E74" s="34">
        <v>1000</v>
      </c>
      <c r="F74" s="34">
        <v>214</v>
      </c>
      <c r="G74" s="34">
        <v>21.4</v>
      </c>
    </row>
    <row r="75" spans="1:7" ht="14.4" customHeight="1" x14ac:dyDescent="0.3">
      <c r="A75" s="32" t="s">
        <v>48</v>
      </c>
      <c r="B75" s="32" t="s">
        <v>30</v>
      </c>
      <c r="C75" s="33" t="s">
        <v>147</v>
      </c>
      <c r="D75" s="34">
        <v>0</v>
      </c>
      <c r="E75" s="34">
        <v>0</v>
      </c>
      <c r="F75" s="34">
        <v>12</v>
      </c>
      <c r="G75" s="34">
        <v>0</v>
      </c>
    </row>
    <row r="76" spans="1:7" x14ac:dyDescent="0.3">
      <c r="A76" s="32" t="s">
        <v>272</v>
      </c>
      <c r="B76" s="32" t="s">
        <v>262</v>
      </c>
      <c r="C76" s="33" t="s">
        <v>263</v>
      </c>
      <c r="D76" s="34">
        <v>7000</v>
      </c>
      <c r="E76" s="34">
        <v>7000</v>
      </c>
      <c r="F76" s="34">
        <v>0</v>
      </c>
      <c r="G76" s="34">
        <v>0</v>
      </c>
    </row>
    <row r="77" spans="1:7" x14ac:dyDescent="0.3">
      <c r="A77" s="32" t="s">
        <v>272</v>
      </c>
      <c r="B77" s="32" t="s">
        <v>310</v>
      </c>
      <c r="C77" s="33" t="s">
        <v>267</v>
      </c>
      <c r="D77" s="34">
        <v>0</v>
      </c>
      <c r="E77" s="34">
        <v>0</v>
      </c>
      <c r="F77" s="34">
        <v>0</v>
      </c>
      <c r="G77" s="34">
        <v>0</v>
      </c>
    </row>
    <row r="78" spans="1:7" x14ac:dyDescent="0.3">
      <c r="A78" s="32" t="s">
        <v>272</v>
      </c>
      <c r="B78" s="32" t="s">
        <v>336</v>
      </c>
      <c r="C78" s="33" t="s">
        <v>337</v>
      </c>
      <c r="D78" s="34">
        <v>0</v>
      </c>
      <c r="E78" s="34">
        <v>0</v>
      </c>
      <c r="F78" s="34">
        <v>0</v>
      </c>
      <c r="G78" s="34">
        <v>0</v>
      </c>
    </row>
    <row r="79" spans="1:7" x14ac:dyDescent="0.3">
      <c r="A79" s="13" t="s">
        <v>272</v>
      </c>
      <c r="B79" s="13"/>
      <c r="C79" s="14" t="s">
        <v>240</v>
      </c>
      <c r="D79" s="6">
        <f>SUM(D74:D78)</f>
        <v>8000</v>
      </c>
      <c r="E79" s="6">
        <f>SUM(E74:E78)</f>
        <v>8000</v>
      </c>
      <c r="F79" s="6">
        <f>SUM(F74:F78)</f>
        <v>226</v>
      </c>
      <c r="G79" s="6">
        <v>2.8</v>
      </c>
    </row>
    <row r="80" spans="1:7" ht="28.8" x14ac:dyDescent="0.3">
      <c r="A80" s="13" t="s">
        <v>49</v>
      </c>
      <c r="B80" s="13" t="s">
        <v>50</v>
      </c>
      <c r="C80" s="14" t="s">
        <v>159</v>
      </c>
      <c r="D80" s="6">
        <v>2000</v>
      </c>
      <c r="E80" s="6">
        <v>2000</v>
      </c>
      <c r="F80" s="6">
        <v>321.11</v>
      </c>
      <c r="G80" s="6">
        <v>16.100000000000001</v>
      </c>
    </row>
    <row r="81" spans="1:7" x14ac:dyDescent="0.3">
      <c r="A81" s="13" t="s">
        <v>321</v>
      </c>
      <c r="B81" s="13" t="s">
        <v>322</v>
      </c>
      <c r="C81" s="14" t="s">
        <v>323</v>
      </c>
      <c r="D81" s="6">
        <v>0</v>
      </c>
      <c r="E81" s="6">
        <v>0</v>
      </c>
      <c r="F81" s="6">
        <v>4304</v>
      </c>
      <c r="G81" s="6">
        <v>0</v>
      </c>
    </row>
    <row r="82" spans="1:7" x14ac:dyDescent="0.3">
      <c r="A82" s="13" t="s">
        <v>305</v>
      </c>
      <c r="B82" s="13" t="s">
        <v>23</v>
      </c>
      <c r="C82" s="14" t="s">
        <v>141</v>
      </c>
      <c r="D82" s="6">
        <v>0</v>
      </c>
      <c r="E82" s="6">
        <v>0</v>
      </c>
      <c r="F82" s="6">
        <v>3126175.96</v>
      </c>
      <c r="G82" s="6">
        <v>0</v>
      </c>
    </row>
    <row r="83" spans="1:7" x14ac:dyDescent="0.3">
      <c r="A83" s="13" t="s">
        <v>349</v>
      </c>
      <c r="B83" s="13" t="s">
        <v>310</v>
      </c>
      <c r="C83" s="14" t="s">
        <v>267</v>
      </c>
      <c r="D83" s="6">
        <v>0</v>
      </c>
      <c r="E83" s="6">
        <v>0</v>
      </c>
      <c r="F83" s="6">
        <v>491</v>
      </c>
      <c r="G83" s="6">
        <v>0</v>
      </c>
    </row>
    <row r="84" spans="1:7" ht="15.6" x14ac:dyDescent="0.3">
      <c r="A84" s="68" t="s">
        <v>163</v>
      </c>
      <c r="B84" s="68"/>
      <c r="C84" s="68"/>
      <c r="D84" s="52">
        <f>D82+D81+D80+D79+D73+D72+D67+D66+D65+D60+D53+D52+D46+D42+D39+D32+D31+D30+D28+D27+D26+D25+D24+D23+D22+D21+D20+D19+D18+D16+D15+D14+D13+D12+D11</f>
        <v>25912000</v>
      </c>
      <c r="E84" s="52">
        <f>E82+E81+E80+E79+E73+E72+E69+E66+E65+E60+E53+E52+E46+E42+E39+E32+E31+E30+E29+E28+E27+E26+E25+E24+E23+E22+E21+E20+E19+E18+E17+E16+E15+E14+E13+E12+E11</f>
        <v>26068100</v>
      </c>
      <c r="F84" s="52">
        <f>F83+F82+F81+F80+F79+F73+F72+F69+F66+F65+F60+F53+F52+F46+F42+F39+F34+F31+F30+F29+F28+F27+F26+F25+F24+F23+F22+F21+F20+F19+F18+F17+F16+F15+F14+F13+F12+F11</f>
        <v>10379973.490000002</v>
      </c>
      <c r="G84" s="52">
        <v>39.799999999999997</v>
      </c>
    </row>
    <row r="85" spans="1:7" ht="15.6" x14ac:dyDescent="0.3">
      <c r="A85" s="69" t="s">
        <v>356</v>
      </c>
      <c r="B85" s="69"/>
      <c r="C85" s="69"/>
      <c r="D85" s="15">
        <v>25912000</v>
      </c>
      <c r="E85" s="15">
        <v>26068100</v>
      </c>
      <c r="F85" s="15">
        <f>F84-F82</f>
        <v>7253797.5300000021</v>
      </c>
      <c r="G85" s="15">
        <v>27.8</v>
      </c>
    </row>
    <row r="86" spans="1:7" x14ac:dyDescent="0.3">
      <c r="A86" s="70"/>
      <c r="B86" s="70"/>
      <c r="C86" s="70"/>
      <c r="D86" s="70"/>
      <c r="E86" s="70"/>
      <c r="F86" s="70"/>
      <c r="G86" s="70"/>
    </row>
    <row r="87" spans="1:7" x14ac:dyDescent="0.3">
      <c r="A87" s="53"/>
      <c r="B87" s="53"/>
      <c r="C87" s="53"/>
      <c r="D87" s="53"/>
      <c r="E87" s="53"/>
      <c r="F87" s="53"/>
      <c r="G87" s="53"/>
    </row>
    <row r="88" spans="1:7" x14ac:dyDescent="0.3">
      <c r="A88" s="53"/>
      <c r="B88" s="53"/>
      <c r="C88" s="53"/>
      <c r="D88" s="53"/>
      <c r="E88" s="53"/>
      <c r="F88" s="53"/>
      <c r="G88" s="53"/>
    </row>
    <row r="89" spans="1:7" x14ac:dyDescent="0.3">
      <c r="A89" s="53"/>
      <c r="B89" s="53"/>
      <c r="C89" s="53"/>
      <c r="D89" s="53"/>
      <c r="E89" s="53"/>
      <c r="F89" s="53"/>
      <c r="G89" s="53"/>
    </row>
    <row r="90" spans="1:7" x14ac:dyDescent="0.3">
      <c r="A90" s="53"/>
      <c r="B90" s="53"/>
      <c r="C90" s="53"/>
      <c r="D90" s="53"/>
      <c r="E90" s="53"/>
      <c r="F90" s="53"/>
      <c r="G90" s="53"/>
    </row>
    <row r="91" spans="1:7" x14ac:dyDescent="0.3">
      <c r="A91" s="53"/>
      <c r="B91" s="53"/>
      <c r="C91" s="53"/>
      <c r="D91" s="53"/>
      <c r="E91" s="53"/>
      <c r="F91" s="53"/>
      <c r="G91" s="53"/>
    </row>
    <row r="92" spans="1:7" x14ac:dyDescent="0.3">
      <c r="A92" s="53"/>
      <c r="B92" s="53"/>
      <c r="C92" s="53"/>
      <c r="D92" s="53"/>
      <c r="E92" s="53"/>
      <c r="F92" s="53"/>
      <c r="G92" s="53"/>
    </row>
    <row r="93" spans="1:7" x14ac:dyDescent="0.3">
      <c r="A93" s="53"/>
      <c r="B93" s="53"/>
      <c r="C93" s="53"/>
      <c r="D93" s="53"/>
      <c r="E93" s="53"/>
      <c r="F93" s="53"/>
      <c r="G93" s="53"/>
    </row>
    <row r="94" spans="1:7" x14ac:dyDescent="0.3">
      <c r="A94" s="53"/>
      <c r="B94" s="53"/>
      <c r="C94" s="53"/>
      <c r="D94" s="53"/>
      <c r="E94" s="53"/>
      <c r="F94" s="53"/>
      <c r="G94" s="53"/>
    </row>
    <row r="95" spans="1:7" x14ac:dyDescent="0.3">
      <c r="A95" s="53"/>
      <c r="B95" s="53"/>
      <c r="C95" s="53"/>
      <c r="D95" s="53"/>
      <c r="E95" s="53"/>
      <c r="F95" s="53"/>
      <c r="G95" s="53"/>
    </row>
    <row r="96" spans="1:7" x14ac:dyDescent="0.3">
      <c r="A96" s="53"/>
      <c r="B96" s="53"/>
      <c r="C96" s="53"/>
      <c r="D96" s="53"/>
      <c r="E96" s="53"/>
      <c r="F96" s="53"/>
      <c r="G96" s="53"/>
    </row>
    <row r="97" spans="1:7" x14ac:dyDescent="0.3">
      <c r="A97" s="53"/>
      <c r="B97" s="53"/>
      <c r="C97" s="53"/>
      <c r="D97" s="53"/>
      <c r="E97" s="53"/>
      <c r="F97" s="53"/>
      <c r="G97" s="47" t="s">
        <v>248</v>
      </c>
    </row>
    <row r="98" spans="1:7" x14ac:dyDescent="0.3">
      <c r="A98" t="s">
        <v>51</v>
      </c>
      <c r="C98"/>
      <c r="D98" s="3"/>
    </row>
    <row r="99" spans="1:7" x14ac:dyDescent="0.3">
      <c r="A99" t="s">
        <v>366</v>
      </c>
      <c r="C99"/>
      <c r="D99" s="3"/>
    </row>
    <row r="100" spans="1:7" x14ac:dyDescent="0.3">
      <c r="A100" s="8" t="s">
        <v>1</v>
      </c>
      <c r="B100" s="8" t="s">
        <v>2</v>
      </c>
      <c r="C100" s="9" t="s">
        <v>3</v>
      </c>
      <c r="D100" s="10" t="s">
        <v>123</v>
      </c>
      <c r="E100" s="5" t="s">
        <v>124</v>
      </c>
      <c r="F100" s="11" t="s">
        <v>160</v>
      </c>
      <c r="G100" s="5" t="s">
        <v>161</v>
      </c>
    </row>
    <row r="101" spans="1:7" x14ac:dyDescent="0.3">
      <c r="A101" s="12"/>
      <c r="B101" s="12"/>
      <c r="C101" s="9"/>
      <c r="D101" s="5" t="s">
        <v>162</v>
      </c>
      <c r="E101" s="5" t="s">
        <v>162</v>
      </c>
      <c r="F101" s="5" t="s">
        <v>162</v>
      </c>
      <c r="G101" s="5" t="s">
        <v>4</v>
      </c>
    </row>
    <row r="102" spans="1:7" x14ac:dyDescent="0.3">
      <c r="A102" s="1" t="s">
        <v>273</v>
      </c>
      <c r="B102" s="1" t="s">
        <v>274</v>
      </c>
      <c r="C102" s="3" t="s">
        <v>275</v>
      </c>
      <c r="D102" s="2">
        <v>0</v>
      </c>
      <c r="E102" s="2">
        <v>8353</v>
      </c>
      <c r="F102" s="2">
        <v>8353</v>
      </c>
      <c r="G102" s="2">
        <v>100</v>
      </c>
    </row>
    <row r="103" spans="1:7" x14ac:dyDescent="0.3">
      <c r="A103" s="1" t="s">
        <v>47</v>
      </c>
      <c r="B103" s="1" t="s">
        <v>53</v>
      </c>
      <c r="C103" s="3" t="s">
        <v>165</v>
      </c>
      <c r="D103" s="2">
        <v>170000</v>
      </c>
      <c r="E103" s="2">
        <v>161647</v>
      </c>
      <c r="F103" s="2">
        <v>3163</v>
      </c>
      <c r="G103" s="2">
        <v>2</v>
      </c>
    </row>
    <row r="104" spans="1:7" x14ac:dyDescent="0.3">
      <c r="A104" s="1" t="s">
        <v>47</v>
      </c>
      <c r="B104" s="1" t="s">
        <v>54</v>
      </c>
      <c r="C104" s="3" t="s">
        <v>166</v>
      </c>
      <c r="D104" s="2">
        <v>70000</v>
      </c>
      <c r="E104" s="2">
        <v>70000</v>
      </c>
      <c r="F104" s="2">
        <v>45492.160000000003</v>
      </c>
      <c r="G104" s="2">
        <v>65</v>
      </c>
    </row>
    <row r="105" spans="1:7" x14ac:dyDescent="0.3">
      <c r="A105" s="1" t="s">
        <v>47</v>
      </c>
      <c r="B105" s="1" t="s">
        <v>55</v>
      </c>
      <c r="C105" s="3" t="s">
        <v>167</v>
      </c>
      <c r="D105" s="2">
        <v>88800</v>
      </c>
      <c r="E105" s="2">
        <v>88800</v>
      </c>
      <c r="F105" s="2">
        <v>83310</v>
      </c>
      <c r="G105" s="2">
        <v>93.8</v>
      </c>
    </row>
    <row r="106" spans="1:7" x14ac:dyDescent="0.3">
      <c r="A106" s="1" t="s">
        <v>47</v>
      </c>
      <c r="B106" s="1" t="s">
        <v>56</v>
      </c>
      <c r="C106" s="3" t="s">
        <v>168</v>
      </c>
      <c r="D106" s="2">
        <v>20000</v>
      </c>
      <c r="E106" s="2">
        <v>20000</v>
      </c>
      <c r="F106" s="2">
        <v>0</v>
      </c>
      <c r="G106" s="2">
        <v>0</v>
      </c>
    </row>
    <row r="107" spans="1:7" x14ac:dyDescent="0.3">
      <c r="A107" s="1" t="s">
        <v>47</v>
      </c>
      <c r="B107" s="1" t="s">
        <v>57</v>
      </c>
      <c r="C107" s="3" t="s">
        <v>170</v>
      </c>
      <c r="D107" s="2">
        <v>100000</v>
      </c>
      <c r="E107" s="2">
        <v>100000</v>
      </c>
      <c r="F107" s="2">
        <v>3130</v>
      </c>
      <c r="G107" s="2">
        <v>3.1</v>
      </c>
    </row>
    <row r="108" spans="1:7" x14ac:dyDescent="0.3">
      <c r="A108" s="1" t="s">
        <v>47</v>
      </c>
      <c r="B108" s="1" t="s">
        <v>296</v>
      </c>
      <c r="C108" s="3" t="s">
        <v>297</v>
      </c>
      <c r="D108" s="2">
        <v>1100000</v>
      </c>
      <c r="E108" s="2">
        <v>1100000</v>
      </c>
      <c r="F108" s="2">
        <v>21780</v>
      </c>
      <c r="G108" s="2">
        <v>2</v>
      </c>
    </row>
    <row r="109" spans="1:7" x14ac:dyDescent="0.3">
      <c r="A109" s="13" t="s">
        <v>47</v>
      </c>
      <c r="B109" s="13" t="s">
        <v>26</v>
      </c>
      <c r="C109" s="14" t="s">
        <v>172</v>
      </c>
      <c r="D109" s="6">
        <f>SUM(D102:D108)</f>
        <v>1548800</v>
      </c>
      <c r="E109" s="6">
        <f>SUM(E102:E108)</f>
        <v>1548800</v>
      </c>
      <c r="F109" s="6">
        <f>SUM(F102:F108)</f>
        <v>165228.16</v>
      </c>
      <c r="G109" s="6">
        <v>10.7</v>
      </c>
    </row>
    <row r="110" spans="1:7" x14ac:dyDescent="0.3">
      <c r="A110" s="1" t="s">
        <v>59</v>
      </c>
      <c r="B110" s="1" t="s">
        <v>53</v>
      </c>
      <c r="C110" s="3" t="s">
        <v>165</v>
      </c>
      <c r="D110" s="2">
        <v>20000</v>
      </c>
      <c r="E110" s="2">
        <v>20000</v>
      </c>
      <c r="F110" s="2">
        <v>0</v>
      </c>
      <c r="G110" s="2">
        <v>0</v>
      </c>
    </row>
    <row r="111" spans="1:7" x14ac:dyDescent="0.3">
      <c r="A111" s="1" t="s">
        <v>59</v>
      </c>
      <c r="B111" s="1" t="s">
        <v>56</v>
      </c>
      <c r="C111" s="3" t="s">
        <v>168</v>
      </c>
      <c r="D111" s="2">
        <v>30000</v>
      </c>
      <c r="E111" s="2">
        <v>30000</v>
      </c>
      <c r="F111" s="2">
        <v>0</v>
      </c>
      <c r="G111" s="2">
        <v>0</v>
      </c>
    </row>
    <row r="112" spans="1:7" x14ac:dyDescent="0.3">
      <c r="A112" s="1" t="s">
        <v>59</v>
      </c>
      <c r="B112" s="1" t="s">
        <v>57</v>
      </c>
      <c r="C112" s="3" t="s">
        <v>169</v>
      </c>
      <c r="D112" s="2">
        <v>30000</v>
      </c>
      <c r="E112" s="2">
        <v>30000</v>
      </c>
      <c r="F112" s="2">
        <v>0</v>
      </c>
      <c r="G112" s="2">
        <v>0</v>
      </c>
    </row>
    <row r="113" spans="1:7" x14ac:dyDescent="0.3">
      <c r="A113" s="1" t="s">
        <v>59</v>
      </c>
      <c r="B113" s="1" t="s">
        <v>296</v>
      </c>
      <c r="C113" s="3" t="s">
        <v>181</v>
      </c>
      <c r="D113" s="2">
        <v>1100000</v>
      </c>
      <c r="E113" s="2">
        <v>1100000</v>
      </c>
      <c r="F113" s="2">
        <v>114950</v>
      </c>
      <c r="G113" s="2">
        <v>10.5</v>
      </c>
    </row>
    <row r="114" spans="1:7" x14ac:dyDescent="0.3">
      <c r="A114" s="13" t="s">
        <v>59</v>
      </c>
      <c r="B114" s="13" t="s">
        <v>26</v>
      </c>
      <c r="C114" s="14" t="s">
        <v>174</v>
      </c>
      <c r="D114" s="6">
        <f>SUM(D110:D113)</f>
        <v>1180000</v>
      </c>
      <c r="E114" s="6">
        <f>SUM(E110:E113)</f>
        <v>1180000</v>
      </c>
      <c r="F114" s="6">
        <f>SUM(F110:F113)</f>
        <v>114950</v>
      </c>
      <c r="G114" s="6">
        <v>9.6999999999999993</v>
      </c>
    </row>
    <row r="115" spans="1:7" x14ac:dyDescent="0.3">
      <c r="A115" s="13" t="s">
        <v>61</v>
      </c>
      <c r="B115" s="13" t="s">
        <v>62</v>
      </c>
      <c r="C115" s="14" t="s">
        <v>175</v>
      </c>
      <c r="D115" s="6">
        <v>430000</v>
      </c>
      <c r="E115" s="6">
        <v>430000</v>
      </c>
      <c r="F115" s="6">
        <v>91083</v>
      </c>
      <c r="G115" s="6">
        <v>21.2</v>
      </c>
    </row>
    <row r="116" spans="1:7" x14ac:dyDescent="0.3">
      <c r="A116" s="19" t="s">
        <v>63</v>
      </c>
      <c r="B116" s="19" t="s">
        <v>57</v>
      </c>
      <c r="C116" s="20" t="s">
        <v>169</v>
      </c>
      <c r="D116" s="21">
        <v>30000</v>
      </c>
      <c r="E116" s="21">
        <v>30000</v>
      </c>
      <c r="F116" s="21">
        <v>0</v>
      </c>
      <c r="G116" s="21">
        <v>0</v>
      </c>
    </row>
    <row r="117" spans="1:7" x14ac:dyDescent="0.3">
      <c r="A117" s="19" t="s">
        <v>63</v>
      </c>
      <c r="B117" s="19" t="s">
        <v>64</v>
      </c>
      <c r="C117" s="20" t="s">
        <v>176</v>
      </c>
      <c r="D117" s="21">
        <v>10000</v>
      </c>
      <c r="E117" s="21">
        <v>10000</v>
      </c>
      <c r="F117" s="21">
        <v>9396</v>
      </c>
      <c r="G117" s="21">
        <v>94</v>
      </c>
    </row>
    <row r="118" spans="1:7" x14ac:dyDescent="0.3">
      <c r="A118" s="13" t="s">
        <v>63</v>
      </c>
      <c r="B118" s="13" t="s">
        <v>26</v>
      </c>
      <c r="C118" s="14" t="s">
        <v>177</v>
      </c>
      <c r="D118" s="6">
        <f>SUM(D116:D117)</f>
        <v>40000</v>
      </c>
      <c r="E118" s="6">
        <f>SUM(E116:E117)</f>
        <v>40000</v>
      </c>
      <c r="F118" s="6">
        <f>SUM(F116:F117)</f>
        <v>9396</v>
      </c>
      <c r="G118" s="6">
        <v>23.5</v>
      </c>
    </row>
    <row r="119" spans="1:7" x14ac:dyDescent="0.3">
      <c r="A119" s="19" t="s">
        <v>65</v>
      </c>
      <c r="B119" s="19" t="s">
        <v>66</v>
      </c>
      <c r="C119" s="20" t="s">
        <v>178</v>
      </c>
      <c r="D119" s="21">
        <v>2000</v>
      </c>
      <c r="E119" s="21">
        <v>2000</v>
      </c>
      <c r="F119" s="21">
        <v>0</v>
      </c>
      <c r="G119" s="21">
        <v>0</v>
      </c>
    </row>
    <row r="120" spans="1:7" x14ac:dyDescent="0.3">
      <c r="A120" s="19" t="s">
        <v>65</v>
      </c>
      <c r="B120" s="19" t="s">
        <v>57</v>
      </c>
      <c r="C120" s="20" t="s">
        <v>169</v>
      </c>
      <c r="D120" s="21">
        <v>20000</v>
      </c>
      <c r="E120" s="21">
        <v>20000</v>
      </c>
      <c r="F120" s="21">
        <v>0</v>
      </c>
      <c r="G120" s="21">
        <v>0</v>
      </c>
    </row>
    <row r="121" spans="1:7" x14ac:dyDescent="0.3">
      <c r="A121" s="13" t="s">
        <v>65</v>
      </c>
      <c r="B121" s="13" t="s">
        <v>26</v>
      </c>
      <c r="C121" s="14" t="s">
        <v>179</v>
      </c>
      <c r="D121" s="6">
        <f>SUM(D119:D120)</f>
        <v>22000</v>
      </c>
      <c r="E121" s="6">
        <f>SUM(E119:E120)</f>
        <v>22000</v>
      </c>
      <c r="F121" s="6">
        <f>SUM(F119:F120)</f>
        <v>0</v>
      </c>
      <c r="G121" s="6">
        <v>0</v>
      </c>
    </row>
    <row r="122" spans="1:7" x14ac:dyDescent="0.3">
      <c r="A122" s="32" t="s">
        <v>67</v>
      </c>
      <c r="B122" s="32" t="s">
        <v>283</v>
      </c>
      <c r="C122" s="44" t="s">
        <v>165</v>
      </c>
      <c r="D122" s="34">
        <v>0</v>
      </c>
      <c r="E122" s="34">
        <v>0</v>
      </c>
      <c r="F122" s="34">
        <v>0</v>
      </c>
      <c r="G122" s="34">
        <v>0</v>
      </c>
    </row>
    <row r="123" spans="1:7" x14ac:dyDescent="0.3">
      <c r="A123" s="32" t="s">
        <v>67</v>
      </c>
      <c r="B123" s="32" t="s">
        <v>57</v>
      </c>
      <c r="C123" s="44" t="s">
        <v>169</v>
      </c>
      <c r="D123" s="34">
        <v>400000</v>
      </c>
      <c r="E123" s="34">
        <v>400000</v>
      </c>
      <c r="F123" s="34">
        <v>316256.8</v>
      </c>
      <c r="G123" s="34">
        <v>79.099999999999994</v>
      </c>
    </row>
    <row r="124" spans="1:7" x14ac:dyDescent="0.3">
      <c r="A124" s="13" t="s">
        <v>67</v>
      </c>
      <c r="B124" s="13"/>
      <c r="C124" s="49" t="s">
        <v>329</v>
      </c>
      <c r="D124" s="6">
        <f>SUM(D122:D123)</f>
        <v>400000</v>
      </c>
      <c r="E124" s="6">
        <f>SUM(E122:E123)</f>
        <v>400000</v>
      </c>
      <c r="F124" s="6">
        <f>SUM(F122:F123)</f>
        <v>316256.8</v>
      </c>
      <c r="G124" s="6">
        <v>79.099999999999994</v>
      </c>
    </row>
    <row r="125" spans="1:7" x14ac:dyDescent="0.3">
      <c r="A125" s="1" t="s">
        <v>42</v>
      </c>
      <c r="B125" s="1" t="s">
        <v>57</v>
      </c>
      <c r="C125" s="3" t="s">
        <v>169</v>
      </c>
      <c r="D125" s="2">
        <v>50000</v>
      </c>
      <c r="E125" s="2">
        <v>50000</v>
      </c>
      <c r="F125" s="2">
        <v>0</v>
      </c>
      <c r="G125" s="2">
        <v>0</v>
      </c>
    </row>
    <row r="126" spans="1:7" x14ac:dyDescent="0.3">
      <c r="A126" s="1" t="s">
        <v>42</v>
      </c>
      <c r="B126" s="1" t="s">
        <v>68</v>
      </c>
      <c r="C126" s="3" t="s">
        <v>180</v>
      </c>
      <c r="D126" s="2">
        <v>654000</v>
      </c>
      <c r="E126" s="2">
        <v>654000</v>
      </c>
      <c r="F126" s="2">
        <v>163500</v>
      </c>
      <c r="G126" s="2">
        <v>25</v>
      </c>
    </row>
    <row r="127" spans="1:7" x14ac:dyDescent="0.3">
      <c r="A127" s="1" t="s">
        <v>336</v>
      </c>
      <c r="B127" s="1" t="s">
        <v>296</v>
      </c>
      <c r="C127" s="3" t="s">
        <v>297</v>
      </c>
      <c r="D127" s="2">
        <v>530000</v>
      </c>
      <c r="E127" s="2">
        <v>530000</v>
      </c>
      <c r="F127" s="2">
        <v>0</v>
      </c>
      <c r="G127" s="2">
        <v>0</v>
      </c>
    </row>
    <row r="128" spans="1:7" x14ac:dyDescent="0.3">
      <c r="A128" s="13" t="s">
        <v>42</v>
      </c>
      <c r="B128" s="13" t="s">
        <v>26</v>
      </c>
      <c r="C128" s="14" t="s">
        <v>182</v>
      </c>
      <c r="D128" s="6">
        <f>SUM(D125:D127)</f>
        <v>1234000</v>
      </c>
      <c r="E128" s="6">
        <f>SUM(E125:E127)</f>
        <v>1234000</v>
      </c>
      <c r="F128" s="6">
        <f>SUM(F125:F127)</f>
        <v>163500</v>
      </c>
      <c r="G128" s="6">
        <v>13.2</v>
      </c>
    </row>
    <row r="129" spans="1:7" x14ac:dyDescent="0.3">
      <c r="A129" s="19" t="s">
        <v>70</v>
      </c>
      <c r="B129" s="19" t="s">
        <v>71</v>
      </c>
      <c r="C129" s="20" t="s">
        <v>183</v>
      </c>
      <c r="D129" s="21">
        <v>250</v>
      </c>
      <c r="E129" s="21">
        <v>500</v>
      </c>
      <c r="F129" s="21">
        <v>451.21</v>
      </c>
      <c r="G129" s="21">
        <v>76.739999999999995</v>
      </c>
    </row>
    <row r="130" spans="1:7" x14ac:dyDescent="0.3">
      <c r="A130" s="1" t="s">
        <v>70</v>
      </c>
      <c r="B130" s="1" t="s">
        <v>57</v>
      </c>
      <c r="C130" s="3" t="s">
        <v>169</v>
      </c>
      <c r="D130" s="2">
        <v>100000</v>
      </c>
      <c r="E130" s="2">
        <v>99750</v>
      </c>
      <c r="F130" s="2">
        <v>0</v>
      </c>
      <c r="G130" s="2">
        <v>0</v>
      </c>
    </row>
    <row r="131" spans="1:7" x14ac:dyDescent="0.3">
      <c r="A131" s="1" t="s">
        <v>70</v>
      </c>
      <c r="B131" s="1" t="s">
        <v>72</v>
      </c>
      <c r="C131" s="3" t="s">
        <v>184</v>
      </c>
      <c r="D131" s="2">
        <v>120000</v>
      </c>
      <c r="E131" s="2">
        <v>120000</v>
      </c>
      <c r="F131" s="2">
        <v>0</v>
      </c>
      <c r="G131" s="2">
        <v>0</v>
      </c>
    </row>
    <row r="132" spans="1:7" x14ac:dyDescent="0.3">
      <c r="A132" s="1" t="s">
        <v>70</v>
      </c>
      <c r="B132" s="1" t="s">
        <v>68</v>
      </c>
      <c r="C132" s="3" t="s">
        <v>180</v>
      </c>
      <c r="D132" s="2">
        <v>1956000</v>
      </c>
      <c r="E132" s="2">
        <v>1956000</v>
      </c>
      <c r="F132" s="2">
        <v>426500</v>
      </c>
      <c r="G132" s="2">
        <v>21.8</v>
      </c>
    </row>
    <row r="133" spans="1:7" x14ac:dyDescent="0.3">
      <c r="A133" s="1" t="s">
        <v>311</v>
      </c>
      <c r="B133" s="1" t="s">
        <v>296</v>
      </c>
      <c r="C133" s="3" t="s">
        <v>297</v>
      </c>
      <c r="D133" s="2">
        <v>0</v>
      </c>
      <c r="E133" s="2">
        <v>0</v>
      </c>
      <c r="F133" s="2">
        <v>0</v>
      </c>
      <c r="G133" s="2">
        <v>0</v>
      </c>
    </row>
    <row r="134" spans="1:7" x14ac:dyDescent="0.3">
      <c r="A134" s="13" t="s">
        <v>70</v>
      </c>
      <c r="B134" s="13" t="s">
        <v>26</v>
      </c>
      <c r="C134" s="14" t="s">
        <v>185</v>
      </c>
      <c r="D134" s="6">
        <f>SUM(D129:D133)</f>
        <v>2176250</v>
      </c>
      <c r="E134" s="6">
        <f>SUM(E129:E133)</f>
        <v>2176250</v>
      </c>
      <c r="F134" s="6">
        <f>SUM(F129:F133)</f>
        <v>426951.21</v>
      </c>
      <c r="G134" s="6">
        <v>19.600000000000001</v>
      </c>
    </row>
    <row r="135" spans="1:7" x14ac:dyDescent="0.3">
      <c r="A135" s="1" t="s">
        <v>29</v>
      </c>
      <c r="B135" s="1" t="s">
        <v>73</v>
      </c>
      <c r="C135" s="3" t="s">
        <v>188</v>
      </c>
      <c r="D135" s="2">
        <v>360000</v>
      </c>
      <c r="E135" s="2">
        <v>360000</v>
      </c>
      <c r="F135" s="2">
        <v>77176</v>
      </c>
      <c r="G135" s="2">
        <v>21.4</v>
      </c>
    </row>
    <row r="136" spans="1:7" x14ac:dyDescent="0.3">
      <c r="A136" s="1" t="s">
        <v>29</v>
      </c>
      <c r="B136" s="1" t="s">
        <v>74</v>
      </c>
      <c r="C136" s="3" t="s">
        <v>187</v>
      </c>
      <c r="D136" s="2">
        <v>95000</v>
      </c>
      <c r="E136" s="2">
        <v>95000</v>
      </c>
      <c r="F136" s="2">
        <v>19294</v>
      </c>
      <c r="G136" s="2">
        <v>20.3</v>
      </c>
    </row>
    <row r="137" spans="1:7" x14ac:dyDescent="0.3">
      <c r="A137" s="1" t="s">
        <v>29</v>
      </c>
      <c r="B137" s="1" t="s">
        <v>75</v>
      </c>
      <c r="C137" s="3" t="s">
        <v>186</v>
      </c>
      <c r="D137" s="2">
        <v>34000</v>
      </c>
      <c r="E137" s="2">
        <v>34000</v>
      </c>
      <c r="F137" s="2">
        <v>6946</v>
      </c>
      <c r="G137" s="2">
        <v>20.399999999999999</v>
      </c>
    </row>
    <row r="138" spans="1:7" x14ac:dyDescent="0.3">
      <c r="A138" s="1" t="s">
        <v>29</v>
      </c>
      <c r="B138" s="1" t="s">
        <v>76</v>
      </c>
      <c r="C138" s="3" t="s">
        <v>189</v>
      </c>
      <c r="D138" s="2">
        <v>2000</v>
      </c>
      <c r="E138" s="2">
        <v>2000</v>
      </c>
      <c r="F138" s="2">
        <v>390</v>
      </c>
      <c r="G138" s="2">
        <v>19.5</v>
      </c>
    </row>
    <row r="139" spans="1:7" x14ac:dyDescent="0.3">
      <c r="A139" s="1" t="s">
        <v>29</v>
      </c>
      <c r="B139" s="1" t="s">
        <v>77</v>
      </c>
      <c r="C139" s="3" t="s">
        <v>190</v>
      </c>
      <c r="D139" s="2">
        <v>90000</v>
      </c>
      <c r="E139" s="2">
        <v>90000</v>
      </c>
      <c r="F139" s="2">
        <v>25209</v>
      </c>
      <c r="G139" s="2">
        <v>28</v>
      </c>
    </row>
    <row r="140" spans="1:7" x14ac:dyDescent="0.3">
      <c r="A140" s="1" t="s">
        <v>29</v>
      </c>
      <c r="B140" s="1" t="s">
        <v>78</v>
      </c>
      <c r="C140" s="3" t="s">
        <v>191</v>
      </c>
      <c r="D140" s="2">
        <v>20000</v>
      </c>
      <c r="E140" s="2">
        <v>20000</v>
      </c>
      <c r="F140" s="2">
        <v>0</v>
      </c>
      <c r="G140" s="2">
        <v>0</v>
      </c>
    </row>
    <row r="141" spans="1:7" x14ac:dyDescent="0.3">
      <c r="A141" s="1" t="s">
        <v>29</v>
      </c>
      <c r="B141" s="1" t="s">
        <v>53</v>
      </c>
      <c r="C141" s="3" t="s">
        <v>192</v>
      </c>
      <c r="D141" s="2">
        <v>20000</v>
      </c>
      <c r="E141" s="2">
        <v>20000</v>
      </c>
      <c r="F141" s="2">
        <v>11136</v>
      </c>
      <c r="G141" s="2">
        <v>55.7</v>
      </c>
    </row>
    <row r="142" spans="1:7" x14ac:dyDescent="0.3">
      <c r="A142" s="1" t="s">
        <v>29</v>
      </c>
      <c r="B142" s="1" t="s">
        <v>71</v>
      </c>
      <c r="C142" s="3" t="s">
        <v>183</v>
      </c>
      <c r="D142" s="2">
        <v>6000</v>
      </c>
      <c r="E142" s="2">
        <v>6000</v>
      </c>
      <c r="F142" s="2">
        <v>2250.6</v>
      </c>
      <c r="G142" s="2">
        <v>37.5</v>
      </c>
    </row>
    <row r="143" spans="1:7" x14ac:dyDescent="0.3">
      <c r="A143" s="1" t="s">
        <v>29</v>
      </c>
      <c r="B143" s="1" t="s">
        <v>56</v>
      </c>
      <c r="C143" s="3" t="s">
        <v>168</v>
      </c>
      <c r="D143" s="2">
        <v>10000</v>
      </c>
      <c r="E143" s="2">
        <v>10000</v>
      </c>
      <c r="F143" s="2">
        <v>3801.7</v>
      </c>
      <c r="G143" s="2">
        <v>38</v>
      </c>
    </row>
    <row r="144" spans="1:7" x14ac:dyDescent="0.3">
      <c r="A144" s="1" t="s">
        <v>29</v>
      </c>
      <c r="B144" s="1" t="s">
        <v>57</v>
      </c>
      <c r="C144" s="3" t="s">
        <v>169</v>
      </c>
      <c r="D144" s="2">
        <v>15000</v>
      </c>
      <c r="E144" s="2">
        <v>15000</v>
      </c>
      <c r="F144" s="2">
        <v>0</v>
      </c>
      <c r="G144" s="2">
        <v>0</v>
      </c>
    </row>
    <row r="145" spans="1:7" x14ac:dyDescent="0.3">
      <c r="A145" s="1"/>
      <c r="B145" s="1"/>
      <c r="G145" s="45" t="s">
        <v>249</v>
      </c>
    </row>
    <row r="146" spans="1:7" x14ac:dyDescent="0.3">
      <c r="A146" s="8" t="s">
        <v>1</v>
      </c>
      <c r="B146" s="8" t="s">
        <v>2</v>
      </c>
      <c r="C146" s="9" t="s">
        <v>3</v>
      </c>
      <c r="D146" s="10" t="s">
        <v>123</v>
      </c>
      <c r="E146" s="5" t="s">
        <v>124</v>
      </c>
      <c r="F146" s="11" t="s">
        <v>160</v>
      </c>
      <c r="G146" s="5" t="s">
        <v>161</v>
      </c>
    </row>
    <row r="147" spans="1:7" x14ac:dyDescent="0.3">
      <c r="A147" s="12"/>
      <c r="B147" s="12"/>
      <c r="C147" s="9"/>
      <c r="D147" s="5" t="s">
        <v>162</v>
      </c>
      <c r="E147" s="5" t="s">
        <v>162</v>
      </c>
      <c r="F147" s="5" t="s">
        <v>162</v>
      </c>
      <c r="G147" s="5" t="s">
        <v>4</v>
      </c>
    </row>
    <row r="148" spans="1:7" x14ac:dyDescent="0.3">
      <c r="A148" s="1" t="s">
        <v>29</v>
      </c>
      <c r="B148" s="1" t="s">
        <v>79</v>
      </c>
      <c r="C148" s="3" t="s">
        <v>193</v>
      </c>
      <c r="D148" s="2">
        <v>6000</v>
      </c>
      <c r="E148" s="2">
        <v>6000</v>
      </c>
      <c r="F148" s="2">
        <v>0</v>
      </c>
      <c r="G148" s="2">
        <v>0</v>
      </c>
    </row>
    <row r="149" spans="1:7" x14ac:dyDescent="0.3">
      <c r="A149" s="1" t="s">
        <v>29</v>
      </c>
      <c r="B149" s="1" t="s">
        <v>312</v>
      </c>
      <c r="C149" s="3" t="s">
        <v>324</v>
      </c>
      <c r="D149" s="2">
        <v>1000</v>
      </c>
      <c r="E149" s="2">
        <v>1000</v>
      </c>
      <c r="F149" s="2">
        <v>0</v>
      </c>
      <c r="G149" s="2">
        <v>0</v>
      </c>
    </row>
    <row r="150" spans="1:7" x14ac:dyDescent="0.3">
      <c r="A150" s="1" t="s">
        <v>29</v>
      </c>
      <c r="B150" s="1" t="s">
        <v>80</v>
      </c>
      <c r="C150" s="3" t="s">
        <v>194</v>
      </c>
      <c r="D150" s="2">
        <v>2000</v>
      </c>
      <c r="E150" s="2">
        <v>2000</v>
      </c>
      <c r="F150" s="2">
        <v>0</v>
      </c>
      <c r="G150" s="2">
        <v>0</v>
      </c>
    </row>
    <row r="151" spans="1:7" x14ac:dyDescent="0.3">
      <c r="A151" s="1" t="s">
        <v>29</v>
      </c>
      <c r="B151" s="1" t="s">
        <v>81</v>
      </c>
      <c r="C151" s="3" t="s">
        <v>195</v>
      </c>
      <c r="D151" s="2">
        <v>3000</v>
      </c>
      <c r="E151" s="2">
        <v>3000</v>
      </c>
      <c r="F151" s="2">
        <v>340</v>
      </c>
      <c r="G151" s="2">
        <v>11.3</v>
      </c>
    </row>
    <row r="152" spans="1:7" x14ac:dyDescent="0.3">
      <c r="A152" s="1" t="s">
        <v>29</v>
      </c>
      <c r="B152" s="1" t="s">
        <v>64</v>
      </c>
      <c r="C152" s="3" t="s">
        <v>176</v>
      </c>
      <c r="D152" s="2">
        <v>550</v>
      </c>
      <c r="E152" s="2">
        <v>550</v>
      </c>
      <c r="F152" s="2">
        <v>550</v>
      </c>
      <c r="G152" s="2">
        <v>100</v>
      </c>
    </row>
    <row r="153" spans="1:7" x14ac:dyDescent="0.3">
      <c r="A153" s="13" t="s">
        <v>29</v>
      </c>
      <c r="B153" s="13" t="s">
        <v>26</v>
      </c>
      <c r="C153" s="14" t="s">
        <v>196</v>
      </c>
      <c r="D153" s="6">
        <f>SUM(D135:D152)</f>
        <v>664550</v>
      </c>
      <c r="E153" s="6">
        <f>SUM(E135:E152)</f>
        <v>664550</v>
      </c>
      <c r="F153" s="6">
        <f>SUM(F135:F152)</f>
        <v>147093.30000000002</v>
      </c>
      <c r="G153" s="6">
        <v>22.1</v>
      </c>
    </row>
    <row r="154" spans="1:7" x14ac:dyDescent="0.3">
      <c r="A154" s="1" t="s">
        <v>82</v>
      </c>
      <c r="B154" s="1" t="s">
        <v>53</v>
      </c>
      <c r="C154" s="3" t="s">
        <v>165</v>
      </c>
      <c r="D154" s="2">
        <v>0</v>
      </c>
      <c r="E154" s="2">
        <v>0</v>
      </c>
      <c r="F154" s="2">
        <v>0</v>
      </c>
      <c r="G154" s="2">
        <v>0</v>
      </c>
    </row>
    <row r="155" spans="1:7" x14ac:dyDescent="0.3">
      <c r="A155" s="1" t="s">
        <v>82</v>
      </c>
      <c r="B155" s="1" t="s">
        <v>66</v>
      </c>
      <c r="C155" s="3" t="s">
        <v>178</v>
      </c>
      <c r="D155" s="2">
        <v>6000</v>
      </c>
      <c r="E155" s="2">
        <v>6000</v>
      </c>
      <c r="F155" s="2">
        <v>1290</v>
      </c>
      <c r="G155" s="2">
        <v>21.5</v>
      </c>
    </row>
    <row r="156" spans="1:7" x14ac:dyDescent="0.3">
      <c r="A156" s="1" t="s">
        <v>82</v>
      </c>
      <c r="B156" s="1" t="s">
        <v>71</v>
      </c>
      <c r="C156" s="3" t="s">
        <v>183</v>
      </c>
      <c r="D156" s="2">
        <v>1000</v>
      </c>
      <c r="E156" s="2">
        <v>1000</v>
      </c>
      <c r="F156" s="2">
        <v>58.2</v>
      </c>
      <c r="G156" s="2">
        <v>5.8</v>
      </c>
    </row>
    <row r="157" spans="1:7" x14ac:dyDescent="0.3">
      <c r="A157" s="1" t="s">
        <v>313</v>
      </c>
      <c r="B157" s="1" t="s">
        <v>314</v>
      </c>
      <c r="C157" s="3" t="s">
        <v>315</v>
      </c>
      <c r="D157" s="2">
        <v>0</v>
      </c>
      <c r="E157" s="2">
        <v>0</v>
      </c>
      <c r="F157" s="2">
        <v>0</v>
      </c>
      <c r="G157" s="2">
        <v>0</v>
      </c>
    </row>
    <row r="158" spans="1:7" x14ac:dyDescent="0.3">
      <c r="A158" s="1" t="s">
        <v>82</v>
      </c>
      <c r="B158" s="1" t="s">
        <v>56</v>
      </c>
      <c r="C158" s="3" t="s">
        <v>168</v>
      </c>
      <c r="D158" s="2">
        <v>10000</v>
      </c>
      <c r="E158" s="2">
        <v>10000</v>
      </c>
      <c r="F158" s="2">
        <v>150</v>
      </c>
      <c r="G158" s="2">
        <v>1.5</v>
      </c>
    </row>
    <row r="159" spans="1:7" x14ac:dyDescent="0.3">
      <c r="A159" s="1" t="s">
        <v>82</v>
      </c>
      <c r="B159" s="1" t="s">
        <v>57</v>
      </c>
      <c r="C159" s="3" t="s">
        <v>169</v>
      </c>
      <c r="D159" s="2">
        <v>130000</v>
      </c>
      <c r="E159" s="2">
        <v>173950</v>
      </c>
      <c r="F159" s="2">
        <v>0</v>
      </c>
      <c r="G159" s="2">
        <v>0</v>
      </c>
    </row>
    <row r="160" spans="1:7" x14ac:dyDescent="0.3">
      <c r="A160" s="1" t="s">
        <v>313</v>
      </c>
      <c r="B160" s="1" t="s">
        <v>296</v>
      </c>
      <c r="C160" s="3" t="s">
        <v>297</v>
      </c>
      <c r="D160" s="2">
        <v>0</v>
      </c>
      <c r="E160" s="2">
        <v>6050</v>
      </c>
      <c r="F160" s="2">
        <v>6050</v>
      </c>
      <c r="G160" s="2">
        <v>100</v>
      </c>
    </row>
    <row r="161" spans="1:7" x14ac:dyDescent="0.3">
      <c r="A161" s="13" t="s">
        <v>82</v>
      </c>
      <c r="B161" s="13" t="s">
        <v>26</v>
      </c>
      <c r="C161" s="14" t="s">
        <v>197</v>
      </c>
      <c r="D161" s="6">
        <f>SUM(D154:D160)</f>
        <v>147000</v>
      </c>
      <c r="E161" s="6">
        <f>SUM(E154:E160)</f>
        <v>197000</v>
      </c>
      <c r="F161" s="6">
        <f>SUM(F154:F160)</f>
        <v>7548.2</v>
      </c>
      <c r="G161" s="6">
        <v>3.8</v>
      </c>
    </row>
    <row r="162" spans="1:7" x14ac:dyDescent="0.3">
      <c r="A162" s="1" t="s">
        <v>31</v>
      </c>
      <c r="B162" s="1" t="s">
        <v>78</v>
      </c>
      <c r="C162" s="3" t="s">
        <v>198</v>
      </c>
      <c r="D162" s="2">
        <v>75000</v>
      </c>
      <c r="E162" s="2">
        <v>75000</v>
      </c>
      <c r="F162" s="2">
        <v>4269</v>
      </c>
      <c r="G162" s="2">
        <v>5.7</v>
      </c>
    </row>
    <row r="163" spans="1:7" x14ac:dyDescent="0.3">
      <c r="A163" s="1" t="s">
        <v>31</v>
      </c>
      <c r="B163" s="1" t="s">
        <v>53</v>
      </c>
      <c r="C163" s="3" t="s">
        <v>165</v>
      </c>
      <c r="D163" s="2">
        <v>50000</v>
      </c>
      <c r="E163" s="2">
        <v>50000</v>
      </c>
      <c r="F163" s="2">
        <v>18378.54</v>
      </c>
      <c r="G163" s="2">
        <v>36.799999999999997</v>
      </c>
    </row>
    <row r="164" spans="1:7" x14ac:dyDescent="0.3">
      <c r="A164" s="1" t="s">
        <v>31</v>
      </c>
      <c r="B164" s="1" t="s">
        <v>83</v>
      </c>
      <c r="C164" s="3" t="s">
        <v>199</v>
      </c>
      <c r="D164" s="2">
        <v>20000</v>
      </c>
      <c r="E164" s="2">
        <v>20000</v>
      </c>
      <c r="F164" s="2">
        <v>3763</v>
      </c>
      <c r="G164" s="2">
        <v>18.8</v>
      </c>
    </row>
    <row r="165" spans="1:7" x14ac:dyDescent="0.3">
      <c r="A165" s="1" t="s">
        <v>31</v>
      </c>
      <c r="B165" s="1" t="s">
        <v>84</v>
      </c>
      <c r="C165" s="3" t="s">
        <v>200</v>
      </c>
      <c r="D165" s="2">
        <v>120000</v>
      </c>
      <c r="E165" s="2">
        <v>120000</v>
      </c>
      <c r="F165" s="2">
        <v>21480</v>
      </c>
      <c r="G165" s="2">
        <v>17.899999999999999</v>
      </c>
    </row>
    <row r="166" spans="1:7" x14ac:dyDescent="0.3">
      <c r="A166" s="1" t="s">
        <v>31</v>
      </c>
      <c r="B166" s="1" t="s">
        <v>66</v>
      </c>
      <c r="C166" s="3" t="s">
        <v>178</v>
      </c>
      <c r="D166" s="2">
        <v>80000</v>
      </c>
      <c r="E166" s="2">
        <v>80000</v>
      </c>
      <c r="F166" s="2">
        <v>20020</v>
      </c>
      <c r="G166" s="2">
        <v>25</v>
      </c>
    </row>
    <row r="167" spans="1:7" x14ac:dyDescent="0.3">
      <c r="A167" s="1" t="s">
        <v>31</v>
      </c>
      <c r="B167" s="1" t="s">
        <v>56</v>
      </c>
      <c r="C167" s="3" t="s">
        <v>168</v>
      </c>
      <c r="D167" s="2">
        <v>800000</v>
      </c>
      <c r="E167" s="2">
        <v>780000</v>
      </c>
      <c r="F167" s="2">
        <v>254721.11</v>
      </c>
      <c r="G167" s="2">
        <v>32.700000000000003</v>
      </c>
    </row>
    <row r="168" spans="1:7" x14ac:dyDescent="0.3">
      <c r="A168" s="1" t="s">
        <v>31</v>
      </c>
      <c r="B168" s="1" t="s">
        <v>57</v>
      </c>
      <c r="C168" s="3" t="s">
        <v>169</v>
      </c>
      <c r="D168" s="2">
        <v>100000</v>
      </c>
      <c r="E168" s="2">
        <v>100000</v>
      </c>
      <c r="F168" s="2">
        <v>42451</v>
      </c>
      <c r="G168" s="2">
        <v>42.5</v>
      </c>
    </row>
    <row r="169" spans="1:7" x14ac:dyDescent="0.3">
      <c r="A169" s="1" t="s">
        <v>31</v>
      </c>
      <c r="B169" s="1" t="s">
        <v>80</v>
      </c>
      <c r="C169" s="3" t="s">
        <v>201</v>
      </c>
      <c r="D169" s="2">
        <v>50000</v>
      </c>
      <c r="E169" s="2">
        <v>50000</v>
      </c>
      <c r="F169" s="2">
        <v>23361.5</v>
      </c>
      <c r="G169" s="2">
        <v>46.7</v>
      </c>
    </row>
    <row r="170" spans="1:7" x14ac:dyDescent="0.3">
      <c r="A170" s="1" t="s">
        <v>31</v>
      </c>
      <c r="B170" s="1" t="s">
        <v>85</v>
      </c>
      <c r="C170" s="3" t="s">
        <v>202</v>
      </c>
      <c r="D170" s="2">
        <v>0</v>
      </c>
      <c r="E170" s="2">
        <v>0</v>
      </c>
      <c r="F170" s="2">
        <v>20000</v>
      </c>
      <c r="G170" s="2">
        <v>0</v>
      </c>
    </row>
    <row r="171" spans="1:7" x14ac:dyDescent="0.3">
      <c r="A171" s="1" t="s">
        <v>31</v>
      </c>
      <c r="B171" s="1" t="s">
        <v>72</v>
      </c>
      <c r="C171" s="3" t="s">
        <v>184</v>
      </c>
      <c r="D171" s="2">
        <v>0</v>
      </c>
      <c r="E171" s="2">
        <v>20000</v>
      </c>
      <c r="F171" s="2">
        <v>6176</v>
      </c>
      <c r="G171" s="2">
        <v>30.9</v>
      </c>
    </row>
    <row r="172" spans="1:7" x14ac:dyDescent="0.3">
      <c r="A172" s="1" t="s">
        <v>31</v>
      </c>
      <c r="B172" s="1" t="s">
        <v>81</v>
      </c>
      <c r="C172" s="3" t="s">
        <v>195</v>
      </c>
      <c r="D172" s="2">
        <v>70000</v>
      </c>
      <c r="E172" s="2">
        <v>70000</v>
      </c>
      <c r="F172" s="2">
        <v>43409</v>
      </c>
      <c r="G172" s="2">
        <v>62</v>
      </c>
    </row>
    <row r="173" spans="1:7" x14ac:dyDescent="0.3">
      <c r="A173" s="13" t="s">
        <v>31</v>
      </c>
      <c r="B173" s="13" t="s">
        <v>26</v>
      </c>
      <c r="C173" s="14" t="s">
        <v>203</v>
      </c>
      <c r="D173" s="6">
        <f>SUM(D162:D172)</f>
        <v>1365000</v>
      </c>
      <c r="E173" s="6">
        <f>SUM(E162:E172)</f>
        <v>1365000</v>
      </c>
      <c r="F173" s="6">
        <f>SUM(F162:F172)</f>
        <v>458029.15</v>
      </c>
      <c r="G173" s="6">
        <v>33.6</v>
      </c>
    </row>
    <row r="174" spans="1:7" x14ac:dyDescent="0.3">
      <c r="A174" s="19" t="s">
        <v>86</v>
      </c>
      <c r="B174" s="19" t="s">
        <v>56</v>
      </c>
      <c r="C174" s="20" t="s">
        <v>168</v>
      </c>
      <c r="D174" s="21">
        <v>10000</v>
      </c>
      <c r="E174" s="21">
        <v>10000</v>
      </c>
      <c r="F174" s="21">
        <v>0</v>
      </c>
      <c r="G174" s="21">
        <v>0</v>
      </c>
    </row>
    <row r="175" spans="1:7" x14ac:dyDescent="0.3">
      <c r="A175" s="19" t="s">
        <v>86</v>
      </c>
      <c r="B175" s="19" t="s">
        <v>80</v>
      </c>
      <c r="C175" s="20" t="s">
        <v>201</v>
      </c>
      <c r="D175" s="21">
        <v>1000</v>
      </c>
      <c r="E175" s="21">
        <v>1000</v>
      </c>
      <c r="F175" s="21">
        <v>177</v>
      </c>
      <c r="G175" s="21">
        <v>17.7</v>
      </c>
    </row>
    <row r="176" spans="1:7" x14ac:dyDescent="0.3">
      <c r="A176" s="19" t="s">
        <v>86</v>
      </c>
      <c r="B176" s="19" t="s">
        <v>81</v>
      </c>
      <c r="C176" s="20" t="s">
        <v>195</v>
      </c>
      <c r="D176" s="21">
        <v>30000</v>
      </c>
      <c r="E176" s="21">
        <v>30000</v>
      </c>
      <c r="F176" s="21">
        <v>5850</v>
      </c>
      <c r="G176" s="21">
        <v>19.5</v>
      </c>
    </row>
    <row r="177" spans="1:7" x14ac:dyDescent="0.3">
      <c r="A177" s="19" t="s">
        <v>86</v>
      </c>
      <c r="B177" s="19" t="s">
        <v>87</v>
      </c>
      <c r="C177" s="20" t="s">
        <v>204</v>
      </c>
      <c r="D177" s="21">
        <v>40000</v>
      </c>
      <c r="E177" s="21">
        <v>40000</v>
      </c>
      <c r="F177" s="21">
        <v>14000</v>
      </c>
      <c r="G177" s="21">
        <v>35</v>
      </c>
    </row>
    <row r="178" spans="1:7" x14ac:dyDescent="0.3">
      <c r="A178" s="13" t="s">
        <v>86</v>
      </c>
      <c r="B178" s="13" t="s">
        <v>26</v>
      </c>
      <c r="C178" s="14" t="s">
        <v>205</v>
      </c>
      <c r="D178" s="6">
        <f>SUM(D174:D177)</f>
        <v>81000</v>
      </c>
      <c r="E178" s="6">
        <f>SUM(E174:E177)</f>
        <v>81000</v>
      </c>
      <c r="F178" s="6">
        <f>SUM(F174:F177)</f>
        <v>20027</v>
      </c>
      <c r="G178" s="6">
        <v>24.7</v>
      </c>
    </row>
    <row r="179" spans="1:7" x14ac:dyDescent="0.3">
      <c r="A179" s="1" t="s">
        <v>88</v>
      </c>
      <c r="B179" s="1" t="s">
        <v>78</v>
      </c>
      <c r="C179" s="3" t="s">
        <v>198</v>
      </c>
      <c r="D179" s="2">
        <v>10000</v>
      </c>
      <c r="E179" s="2">
        <v>10000</v>
      </c>
      <c r="F179" s="2">
        <v>0</v>
      </c>
      <c r="G179" s="2">
        <v>0</v>
      </c>
    </row>
    <row r="180" spans="1:7" x14ac:dyDescent="0.3">
      <c r="A180" s="1" t="s">
        <v>88</v>
      </c>
      <c r="B180" s="1" t="s">
        <v>53</v>
      </c>
      <c r="C180" s="3" t="s">
        <v>206</v>
      </c>
      <c r="D180" s="2">
        <v>170000</v>
      </c>
      <c r="E180" s="2">
        <v>170000</v>
      </c>
      <c r="F180" s="2">
        <v>79222</v>
      </c>
      <c r="G180" s="2">
        <v>46.6</v>
      </c>
    </row>
    <row r="181" spans="1:7" x14ac:dyDescent="0.3">
      <c r="A181" s="1" t="s">
        <v>264</v>
      </c>
      <c r="B181" s="1" t="s">
        <v>280</v>
      </c>
      <c r="C181" s="3" t="s">
        <v>281</v>
      </c>
      <c r="D181" s="2">
        <v>25000</v>
      </c>
      <c r="E181" s="2">
        <v>25000</v>
      </c>
      <c r="F181" s="2">
        <v>4942</v>
      </c>
      <c r="G181" s="2">
        <v>19.8</v>
      </c>
    </row>
    <row r="182" spans="1:7" x14ac:dyDescent="0.3">
      <c r="A182" s="1" t="s">
        <v>88</v>
      </c>
      <c r="B182" s="1" t="s">
        <v>84</v>
      </c>
      <c r="C182" s="3" t="s">
        <v>200</v>
      </c>
      <c r="D182" s="2">
        <v>100000</v>
      </c>
      <c r="E182" s="2">
        <v>100000</v>
      </c>
      <c r="F182" s="2">
        <v>19440</v>
      </c>
      <c r="G182" s="2">
        <v>19.399999999999999</v>
      </c>
    </row>
    <row r="183" spans="1:7" x14ac:dyDescent="0.3">
      <c r="A183" s="1" t="s">
        <v>88</v>
      </c>
      <c r="B183" s="1" t="s">
        <v>66</v>
      </c>
      <c r="C183" s="3" t="s">
        <v>178</v>
      </c>
      <c r="D183" s="2">
        <v>70000</v>
      </c>
      <c r="E183" s="2">
        <v>70000</v>
      </c>
      <c r="F183" s="2">
        <v>24750</v>
      </c>
      <c r="G183" s="2">
        <v>35.4</v>
      </c>
    </row>
    <row r="184" spans="1:7" x14ac:dyDescent="0.3">
      <c r="A184" s="1" t="s">
        <v>88</v>
      </c>
      <c r="B184" s="1" t="s">
        <v>54</v>
      </c>
      <c r="C184" s="3" t="s">
        <v>207</v>
      </c>
      <c r="D184" s="2">
        <v>25000</v>
      </c>
      <c r="E184" s="2">
        <v>25000</v>
      </c>
      <c r="F184" s="2">
        <v>1589.2</v>
      </c>
      <c r="G184" s="2">
        <v>6.4</v>
      </c>
    </row>
    <row r="185" spans="1:7" x14ac:dyDescent="0.3">
      <c r="A185" s="1" t="s">
        <v>88</v>
      </c>
      <c r="B185" s="1" t="s">
        <v>56</v>
      </c>
      <c r="C185" s="3" t="s">
        <v>168</v>
      </c>
      <c r="D185" s="2">
        <v>230000</v>
      </c>
      <c r="E185" s="2">
        <v>230000</v>
      </c>
      <c r="F185" s="2">
        <v>390</v>
      </c>
      <c r="G185" s="2">
        <v>0.2</v>
      </c>
    </row>
    <row r="186" spans="1:7" x14ac:dyDescent="0.3">
      <c r="A186" s="1" t="s">
        <v>88</v>
      </c>
      <c r="B186" s="1" t="s">
        <v>57</v>
      </c>
      <c r="C186" s="3" t="s">
        <v>169</v>
      </c>
      <c r="D186" s="2">
        <v>50000</v>
      </c>
      <c r="E186" s="2">
        <v>50000</v>
      </c>
      <c r="F186" s="2">
        <v>3299</v>
      </c>
      <c r="G186" s="2">
        <v>6.6</v>
      </c>
    </row>
    <row r="187" spans="1:7" x14ac:dyDescent="0.3">
      <c r="A187" s="1" t="s">
        <v>88</v>
      </c>
      <c r="B187" s="1" t="s">
        <v>72</v>
      </c>
      <c r="C187" s="3" t="s">
        <v>184</v>
      </c>
      <c r="D187" s="2">
        <v>530000</v>
      </c>
      <c r="E187" s="2">
        <v>530000</v>
      </c>
      <c r="F187" s="2">
        <v>132500</v>
      </c>
      <c r="G187" s="2">
        <v>25</v>
      </c>
    </row>
    <row r="188" spans="1:7" x14ac:dyDescent="0.3">
      <c r="A188" s="1" t="s">
        <v>88</v>
      </c>
      <c r="B188" s="1" t="s">
        <v>69</v>
      </c>
      <c r="C188" s="3" t="s">
        <v>181</v>
      </c>
      <c r="D188" s="2">
        <v>350000</v>
      </c>
      <c r="E188" s="2">
        <v>350000</v>
      </c>
      <c r="F188" s="2">
        <v>0</v>
      </c>
      <c r="G188" s="2">
        <v>0</v>
      </c>
    </row>
    <row r="189" spans="1:7" x14ac:dyDescent="0.3">
      <c r="A189" s="1" t="s">
        <v>88</v>
      </c>
      <c r="B189" s="1" t="s">
        <v>89</v>
      </c>
      <c r="C189" s="3" t="s">
        <v>208</v>
      </c>
      <c r="D189" s="2">
        <v>0</v>
      </c>
      <c r="E189" s="2">
        <v>0</v>
      </c>
      <c r="F189" s="2">
        <v>0</v>
      </c>
      <c r="G189" s="2">
        <v>0</v>
      </c>
    </row>
    <row r="190" spans="1:7" x14ac:dyDescent="0.3">
      <c r="A190" s="22" t="s">
        <v>88</v>
      </c>
      <c r="B190" s="22" t="s">
        <v>26</v>
      </c>
      <c r="C190" s="23" t="s">
        <v>209</v>
      </c>
      <c r="D190" s="24">
        <f>SUM(D179:D189)</f>
        <v>1560000</v>
      </c>
      <c r="E190" s="24">
        <f>SUM(E179:E189)</f>
        <v>1560000</v>
      </c>
      <c r="F190" s="24">
        <f>SUM(F179:F189)</f>
        <v>266132.2</v>
      </c>
      <c r="G190" s="24">
        <v>17.100000000000001</v>
      </c>
    </row>
    <row r="191" spans="1:7" x14ac:dyDescent="0.3">
      <c r="A191" s="22"/>
      <c r="B191" s="22"/>
      <c r="C191" s="23"/>
      <c r="D191" s="24"/>
      <c r="E191" s="24"/>
      <c r="F191" s="24"/>
      <c r="G191" s="46" t="s">
        <v>250</v>
      </c>
    </row>
    <row r="192" spans="1:7" x14ac:dyDescent="0.3">
      <c r="A192" s="8" t="s">
        <v>1</v>
      </c>
      <c r="B192" s="8" t="s">
        <v>2</v>
      </c>
      <c r="C192" s="9" t="s">
        <v>3</v>
      </c>
      <c r="D192" s="10" t="s">
        <v>123</v>
      </c>
      <c r="E192" s="5" t="s">
        <v>124</v>
      </c>
      <c r="F192" s="11" t="s">
        <v>160</v>
      </c>
      <c r="G192" s="5" t="s">
        <v>161</v>
      </c>
    </row>
    <row r="193" spans="1:7" x14ac:dyDescent="0.3">
      <c r="A193" s="12"/>
      <c r="B193" s="12"/>
      <c r="C193" s="9"/>
      <c r="D193" s="5" t="s">
        <v>162</v>
      </c>
      <c r="E193" s="5" t="s">
        <v>162</v>
      </c>
      <c r="F193" s="5" t="s">
        <v>162</v>
      </c>
      <c r="G193" s="5" t="s">
        <v>4</v>
      </c>
    </row>
    <row r="194" spans="1:7" ht="13.2" customHeight="1" x14ac:dyDescent="0.3">
      <c r="A194" s="19" t="s">
        <v>90</v>
      </c>
      <c r="B194" s="19" t="s">
        <v>53</v>
      </c>
      <c r="C194" s="20" t="s">
        <v>165</v>
      </c>
      <c r="D194" s="21">
        <v>10000</v>
      </c>
      <c r="E194" s="21">
        <v>10000</v>
      </c>
      <c r="F194" s="21">
        <v>0</v>
      </c>
      <c r="G194" s="21">
        <v>0</v>
      </c>
    </row>
    <row r="195" spans="1:7" ht="13.2" customHeight="1" x14ac:dyDescent="0.3">
      <c r="A195" s="19" t="s">
        <v>90</v>
      </c>
      <c r="B195" s="19" t="s">
        <v>56</v>
      </c>
      <c r="C195" s="20" t="s">
        <v>168</v>
      </c>
      <c r="D195" s="21">
        <v>20000</v>
      </c>
      <c r="E195" s="21">
        <v>20000</v>
      </c>
      <c r="F195" s="21">
        <v>0</v>
      </c>
      <c r="G195" s="21">
        <v>0</v>
      </c>
    </row>
    <row r="196" spans="1:7" ht="13.2" customHeight="1" x14ac:dyDescent="0.3">
      <c r="A196" s="19" t="s">
        <v>339</v>
      </c>
      <c r="B196" s="19" t="s">
        <v>340</v>
      </c>
      <c r="C196" s="20" t="s">
        <v>169</v>
      </c>
      <c r="D196" s="21">
        <v>0</v>
      </c>
      <c r="E196" s="21">
        <v>0</v>
      </c>
      <c r="F196" s="21">
        <v>0</v>
      </c>
      <c r="G196" s="21">
        <v>0</v>
      </c>
    </row>
    <row r="197" spans="1:7" x14ac:dyDescent="0.3">
      <c r="A197" s="13" t="s">
        <v>90</v>
      </c>
      <c r="B197" s="13" t="s">
        <v>26</v>
      </c>
      <c r="C197" s="14" t="s">
        <v>210</v>
      </c>
      <c r="D197" s="6">
        <f>SUM(D194:D196)</f>
        <v>30000</v>
      </c>
      <c r="E197" s="6">
        <f>SUM(E194:E196)</f>
        <v>30000</v>
      </c>
      <c r="F197" s="6">
        <f>SUM(F194:F196)</f>
        <v>0</v>
      </c>
      <c r="G197" s="6">
        <v>0</v>
      </c>
    </row>
    <row r="198" spans="1:7" ht="13.2" customHeight="1" x14ac:dyDescent="0.3">
      <c r="A198" s="19" t="s">
        <v>34</v>
      </c>
      <c r="B198" s="19" t="s">
        <v>72</v>
      </c>
      <c r="C198" s="20" t="s">
        <v>184</v>
      </c>
      <c r="D198" s="21">
        <v>0</v>
      </c>
      <c r="E198" s="21">
        <v>0</v>
      </c>
      <c r="F198" s="21">
        <v>0</v>
      </c>
      <c r="G198" s="21">
        <v>0</v>
      </c>
    </row>
    <row r="199" spans="1:7" ht="13.2" customHeight="1" x14ac:dyDescent="0.3">
      <c r="A199" s="19" t="s">
        <v>34</v>
      </c>
      <c r="B199" s="19" t="s">
        <v>81</v>
      </c>
      <c r="C199" s="20" t="s">
        <v>195</v>
      </c>
      <c r="D199" s="21">
        <v>10000</v>
      </c>
      <c r="E199" s="21">
        <v>10000</v>
      </c>
      <c r="F199" s="21">
        <v>0</v>
      </c>
      <c r="G199" s="21">
        <v>0</v>
      </c>
    </row>
    <row r="200" spans="1:7" ht="13.2" customHeight="1" x14ac:dyDescent="0.3">
      <c r="A200" s="19" t="s">
        <v>341</v>
      </c>
      <c r="B200" s="19" t="s">
        <v>376</v>
      </c>
      <c r="C200" s="20" t="s">
        <v>377</v>
      </c>
      <c r="D200" s="21">
        <v>50000</v>
      </c>
      <c r="E200" s="21">
        <v>50000</v>
      </c>
      <c r="F200" s="21">
        <v>0</v>
      </c>
      <c r="G200" s="21">
        <v>0</v>
      </c>
    </row>
    <row r="201" spans="1:7" x14ac:dyDescent="0.3">
      <c r="A201" s="13" t="s">
        <v>34</v>
      </c>
      <c r="B201" s="13" t="s">
        <v>26</v>
      </c>
      <c r="C201" s="14" t="s">
        <v>211</v>
      </c>
      <c r="D201" s="6">
        <f>SUM(D198:D200)</f>
        <v>60000</v>
      </c>
      <c r="E201" s="6">
        <f>SUM(E198:E200)</f>
        <v>60000</v>
      </c>
      <c r="F201" s="6">
        <f>SUM(F198:F200)</f>
        <v>0</v>
      </c>
      <c r="G201" s="6">
        <v>0</v>
      </c>
    </row>
    <row r="202" spans="1:7" ht="13.2" customHeight="1" x14ac:dyDescent="0.3">
      <c r="A202" s="19" t="s">
        <v>36</v>
      </c>
      <c r="B202" s="19" t="s">
        <v>78</v>
      </c>
      <c r="C202" s="20" t="s">
        <v>258</v>
      </c>
      <c r="D202" s="21">
        <v>20000</v>
      </c>
      <c r="E202" s="21">
        <v>20000</v>
      </c>
      <c r="F202" s="21">
        <v>0</v>
      </c>
      <c r="G202" s="21">
        <v>0</v>
      </c>
    </row>
    <row r="203" spans="1:7" ht="13.2" customHeight="1" x14ac:dyDescent="0.3">
      <c r="A203" s="19" t="s">
        <v>36</v>
      </c>
      <c r="B203" s="19" t="s">
        <v>53</v>
      </c>
      <c r="C203" s="20" t="s">
        <v>165</v>
      </c>
      <c r="D203" s="21">
        <v>30000</v>
      </c>
      <c r="E203" s="21">
        <v>30000</v>
      </c>
      <c r="F203" s="21">
        <v>816</v>
      </c>
      <c r="G203" s="21">
        <v>2.7</v>
      </c>
    </row>
    <row r="204" spans="1:7" ht="13.2" customHeight="1" x14ac:dyDescent="0.3">
      <c r="A204" s="19" t="s">
        <v>36</v>
      </c>
      <c r="B204" s="19" t="s">
        <v>83</v>
      </c>
      <c r="C204" s="20" t="s">
        <v>199</v>
      </c>
      <c r="D204" s="21">
        <v>420000</v>
      </c>
      <c r="E204" s="21">
        <v>420000</v>
      </c>
      <c r="F204" s="21">
        <v>103825</v>
      </c>
      <c r="G204" s="21">
        <v>24.7</v>
      </c>
    </row>
    <row r="205" spans="1:7" ht="13.2" customHeight="1" x14ac:dyDescent="0.3">
      <c r="A205" s="19" t="s">
        <v>36</v>
      </c>
      <c r="B205" s="19" t="s">
        <v>84</v>
      </c>
      <c r="C205" s="20" t="s">
        <v>200</v>
      </c>
      <c r="D205" s="21">
        <v>500000</v>
      </c>
      <c r="E205" s="21">
        <v>500000</v>
      </c>
      <c r="F205" s="21">
        <v>117510</v>
      </c>
      <c r="G205" s="21">
        <v>23.5</v>
      </c>
    </row>
    <row r="206" spans="1:7" ht="13.2" customHeight="1" x14ac:dyDescent="0.3">
      <c r="A206" s="19" t="s">
        <v>36</v>
      </c>
      <c r="B206" s="19" t="s">
        <v>66</v>
      </c>
      <c r="C206" s="20" t="s">
        <v>178</v>
      </c>
      <c r="D206" s="21">
        <v>80000</v>
      </c>
      <c r="E206" s="21">
        <v>80000</v>
      </c>
      <c r="F206" s="21">
        <v>13470</v>
      </c>
      <c r="G206" s="21">
        <v>16.8</v>
      </c>
    </row>
    <row r="207" spans="1:7" ht="13.2" customHeight="1" x14ac:dyDescent="0.3">
      <c r="A207" s="19" t="s">
        <v>265</v>
      </c>
      <c r="B207" s="19" t="s">
        <v>314</v>
      </c>
      <c r="C207" s="20" t="s">
        <v>325</v>
      </c>
      <c r="D207" s="21">
        <v>2000</v>
      </c>
      <c r="E207" s="21">
        <v>2000</v>
      </c>
      <c r="F207" s="21">
        <v>0</v>
      </c>
      <c r="G207" s="21">
        <v>0</v>
      </c>
    </row>
    <row r="208" spans="1:7" ht="13.2" customHeight="1" x14ac:dyDescent="0.3">
      <c r="A208" s="19" t="s">
        <v>36</v>
      </c>
      <c r="B208" s="19" t="s">
        <v>56</v>
      </c>
      <c r="C208" s="20" t="s">
        <v>168</v>
      </c>
      <c r="D208" s="21">
        <v>100000</v>
      </c>
      <c r="E208" s="21">
        <v>100000</v>
      </c>
      <c r="F208" s="21">
        <v>22924.6</v>
      </c>
      <c r="G208" s="21">
        <v>22.9</v>
      </c>
    </row>
    <row r="209" spans="1:7" ht="13.2" customHeight="1" x14ac:dyDescent="0.3">
      <c r="A209" s="19" t="s">
        <v>36</v>
      </c>
      <c r="B209" s="19" t="s">
        <v>57</v>
      </c>
      <c r="C209" s="20" t="s">
        <v>169</v>
      </c>
      <c r="D209" s="21">
        <v>100000</v>
      </c>
      <c r="E209" s="21">
        <v>100000</v>
      </c>
      <c r="F209" s="21">
        <v>23113.85</v>
      </c>
      <c r="G209" s="21">
        <v>94.18</v>
      </c>
    </row>
    <row r="210" spans="1:7" ht="13.2" customHeight="1" x14ac:dyDescent="0.3">
      <c r="A210" s="19" t="s">
        <v>36</v>
      </c>
      <c r="B210" s="19" t="s">
        <v>91</v>
      </c>
      <c r="C210" s="20" t="s">
        <v>212</v>
      </c>
      <c r="D210" s="21">
        <v>0</v>
      </c>
      <c r="E210" s="21">
        <v>100000</v>
      </c>
      <c r="F210" s="21">
        <v>100000</v>
      </c>
      <c r="G210" s="21">
        <v>100</v>
      </c>
    </row>
    <row r="211" spans="1:7" ht="13.2" customHeight="1" x14ac:dyDescent="0.3">
      <c r="A211" s="19" t="s">
        <v>36</v>
      </c>
      <c r="B211" s="19" t="s">
        <v>69</v>
      </c>
      <c r="C211" s="20" t="s">
        <v>181</v>
      </c>
      <c r="D211" s="21">
        <v>100000</v>
      </c>
      <c r="E211" s="21">
        <v>0</v>
      </c>
      <c r="F211" s="21">
        <v>0</v>
      </c>
      <c r="G211" s="21">
        <v>0</v>
      </c>
    </row>
    <row r="212" spans="1:7" x14ac:dyDescent="0.3">
      <c r="A212" s="13" t="s">
        <v>36</v>
      </c>
      <c r="B212" s="13" t="s">
        <v>26</v>
      </c>
      <c r="C212" s="14" t="s">
        <v>151</v>
      </c>
      <c r="D212" s="6">
        <f>SUM(D202:D211)</f>
        <v>1352000</v>
      </c>
      <c r="E212" s="6">
        <f>SUM(E202:E211)</f>
        <v>1352000</v>
      </c>
      <c r="F212" s="6">
        <f>SUM(F202:F211)</f>
        <v>381659.45</v>
      </c>
      <c r="G212" s="6">
        <v>28.2</v>
      </c>
    </row>
    <row r="213" spans="1:7" ht="13.2" customHeight="1" x14ac:dyDescent="0.3">
      <c r="A213" s="19" t="s">
        <v>92</v>
      </c>
      <c r="B213" s="19" t="s">
        <v>78</v>
      </c>
      <c r="C213" s="20" t="s">
        <v>198</v>
      </c>
      <c r="D213" s="21">
        <v>5000</v>
      </c>
      <c r="E213" s="21">
        <v>5000</v>
      </c>
      <c r="F213" s="21">
        <v>0</v>
      </c>
      <c r="G213" s="21">
        <v>0</v>
      </c>
    </row>
    <row r="214" spans="1:7" ht="13.2" customHeight="1" x14ac:dyDescent="0.3">
      <c r="A214" s="19" t="s">
        <v>92</v>
      </c>
      <c r="B214" s="19" t="s">
        <v>53</v>
      </c>
      <c r="C214" s="20" t="s">
        <v>165</v>
      </c>
      <c r="D214" s="21">
        <v>70000</v>
      </c>
      <c r="E214" s="21">
        <v>70000</v>
      </c>
      <c r="F214" s="21">
        <v>0</v>
      </c>
      <c r="G214" s="21">
        <v>0</v>
      </c>
    </row>
    <row r="215" spans="1:7" ht="13.2" customHeight="1" x14ac:dyDescent="0.3">
      <c r="A215" s="19" t="s">
        <v>92</v>
      </c>
      <c r="B215" s="19" t="s">
        <v>66</v>
      </c>
      <c r="C215" s="20" t="s">
        <v>178</v>
      </c>
      <c r="D215" s="21">
        <v>0</v>
      </c>
      <c r="E215" s="21">
        <v>0</v>
      </c>
      <c r="F215" s="21">
        <v>0</v>
      </c>
      <c r="G215" s="21">
        <v>0</v>
      </c>
    </row>
    <row r="216" spans="1:7" ht="13.2" customHeight="1" x14ac:dyDescent="0.3">
      <c r="A216" s="19" t="s">
        <v>92</v>
      </c>
      <c r="B216" s="19" t="s">
        <v>55</v>
      </c>
      <c r="C216" s="20" t="s">
        <v>167</v>
      </c>
      <c r="D216" s="21">
        <v>400000</v>
      </c>
      <c r="E216" s="21">
        <v>400000</v>
      </c>
      <c r="F216" s="21">
        <v>118293</v>
      </c>
      <c r="G216" s="21">
        <v>29.6</v>
      </c>
    </row>
    <row r="217" spans="1:7" ht="13.2" customHeight="1" x14ac:dyDescent="0.3">
      <c r="A217" s="19" t="s">
        <v>92</v>
      </c>
      <c r="B217" s="19" t="s">
        <v>56</v>
      </c>
      <c r="C217" s="20" t="s">
        <v>168</v>
      </c>
      <c r="D217" s="21">
        <v>90000</v>
      </c>
      <c r="E217" s="21">
        <v>90000</v>
      </c>
      <c r="F217" s="21">
        <v>0</v>
      </c>
      <c r="G217" s="21">
        <v>0</v>
      </c>
    </row>
    <row r="218" spans="1:7" ht="13.2" customHeight="1" x14ac:dyDescent="0.3">
      <c r="A218" s="19" t="s">
        <v>92</v>
      </c>
      <c r="B218" s="19" t="s">
        <v>57</v>
      </c>
      <c r="C218" s="20" t="s">
        <v>169</v>
      </c>
      <c r="D218" s="21">
        <v>100000</v>
      </c>
      <c r="E218" s="21">
        <v>100000</v>
      </c>
      <c r="F218" s="21">
        <v>0</v>
      </c>
      <c r="G218" s="21">
        <v>0</v>
      </c>
    </row>
    <row r="219" spans="1:7" ht="13.2" customHeight="1" x14ac:dyDescent="0.3">
      <c r="A219" s="19" t="s">
        <v>92</v>
      </c>
      <c r="B219" s="19" t="s">
        <v>69</v>
      </c>
      <c r="C219" s="20" t="s">
        <v>181</v>
      </c>
      <c r="D219" s="21">
        <v>0</v>
      </c>
      <c r="E219" s="21">
        <v>0</v>
      </c>
      <c r="F219" s="21">
        <v>0</v>
      </c>
      <c r="G219" s="21">
        <v>0</v>
      </c>
    </row>
    <row r="220" spans="1:7" x14ac:dyDescent="0.3">
      <c r="A220" s="13" t="s">
        <v>92</v>
      </c>
      <c r="B220" s="13" t="s">
        <v>26</v>
      </c>
      <c r="C220" s="14" t="s">
        <v>213</v>
      </c>
      <c r="D220" s="6">
        <f>SUM(D213:D219)</f>
        <v>665000</v>
      </c>
      <c r="E220" s="6">
        <f>SUM(E213:E219)</f>
        <v>665000</v>
      </c>
      <c r="F220" s="6">
        <f>SUM(F213:F219)</f>
        <v>118293</v>
      </c>
      <c r="G220" s="6">
        <v>17.8</v>
      </c>
    </row>
    <row r="221" spans="1:7" ht="13.2" customHeight="1" x14ac:dyDescent="0.3">
      <c r="A221" s="19" t="s">
        <v>38</v>
      </c>
      <c r="B221" s="19" t="s">
        <v>53</v>
      </c>
      <c r="C221" s="20" t="s">
        <v>165</v>
      </c>
      <c r="D221" s="21">
        <v>5000</v>
      </c>
      <c r="E221" s="21">
        <v>5000</v>
      </c>
      <c r="F221" s="21">
        <v>0</v>
      </c>
      <c r="G221" s="21">
        <v>0</v>
      </c>
    </row>
    <row r="222" spans="1:7" ht="13.2" customHeight="1" x14ac:dyDescent="0.3">
      <c r="A222" s="19" t="s">
        <v>38</v>
      </c>
      <c r="B222" s="19" t="s">
        <v>66</v>
      </c>
      <c r="C222" s="20" t="s">
        <v>178</v>
      </c>
      <c r="D222" s="21">
        <v>3000</v>
      </c>
      <c r="E222" s="21">
        <v>3000</v>
      </c>
      <c r="F222" s="21">
        <v>390</v>
      </c>
      <c r="G222" s="21">
        <v>13</v>
      </c>
    </row>
    <row r="223" spans="1:7" ht="13.2" customHeight="1" x14ac:dyDescent="0.3">
      <c r="A223" s="19" t="s">
        <v>38</v>
      </c>
      <c r="B223" s="19" t="s">
        <v>56</v>
      </c>
      <c r="C223" s="20" t="s">
        <v>168</v>
      </c>
      <c r="D223" s="21">
        <v>30000</v>
      </c>
      <c r="E223" s="21">
        <v>30000</v>
      </c>
      <c r="F223" s="21">
        <v>0</v>
      </c>
      <c r="G223" s="21">
        <v>0</v>
      </c>
    </row>
    <row r="224" spans="1:7" ht="13.2" customHeight="1" x14ac:dyDescent="0.3">
      <c r="A224" s="19" t="s">
        <v>38</v>
      </c>
      <c r="B224" s="19" t="s">
        <v>57</v>
      </c>
      <c r="C224" s="20" t="s">
        <v>169</v>
      </c>
      <c r="D224" s="21">
        <v>50000</v>
      </c>
      <c r="E224" s="21">
        <v>50000</v>
      </c>
      <c r="F224" s="21">
        <v>20000</v>
      </c>
      <c r="G224" s="21">
        <v>40</v>
      </c>
    </row>
    <row r="225" spans="1:7" ht="13.2" customHeight="1" x14ac:dyDescent="0.3">
      <c r="A225" s="19" t="s">
        <v>38</v>
      </c>
      <c r="B225" s="19" t="s">
        <v>296</v>
      </c>
      <c r="C225" s="20" t="s">
        <v>181</v>
      </c>
      <c r="D225" s="21">
        <v>300000</v>
      </c>
      <c r="E225" s="21">
        <v>300000</v>
      </c>
      <c r="F225" s="21">
        <v>0</v>
      </c>
      <c r="G225" s="21">
        <v>0</v>
      </c>
    </row>
    <row r="226" spans="1:7" x14ac:dyDescent="0.3">
      <c r="A226" s="13" t="s">
        <v>38</v>
      </c>
      <c r="B226" s="13" t="s">
        <v>26</v>
      </c>
      <c r="C226" s="14" t="s">
        <v>214</v>
      </c>
      <c r="D226" s="6">
        <f>SUM(D221:D225)</f>
        <v>388000</v>
      </c>
      <c r="E226" s="6">
        <f>SUM(E221:E225)</f>
        <v>388000</v>
      </c>
      <c r="F226" s="6">
        <f>SUM(F221:F225)</f>
        <v>20390</v>
      </c>
      <c r="G226" s="6">
        <v>5.3</v>
      </c>
    </row>
    <row r="227" spans="1:7" ht="13.2" customHeight="1" x14ac:dyDescent="0.3">
      <c r="A227" s="19" t="s">
        <v>93</v>
      </c>
      <c r="B227" s="19" t="s">
        <v>53</v>
      </c>
      <c r="C227" s="20" t="s">
        <v>165</v>
      </c>
      <c r="D227" s="21">
        <v>15000</v>
      </c>
      <c r="E227" s="21">
        <v>15000</v>
      </c>
      <c r="F227" s="21">
        <v>0</v>
      </c>
      <c r="G227" s="21">
        <v>0</v>
      </c>
    </row>
    <row r="228" spans="1:7" ht="13.2" customHeight="1" x14ac:dyDescent="0.3">
      <c r="A228" s="19" t="s">
        <v>93</v>
      </c>
      <c r="B228" s="19" t="s">
        <v>57</v>
      </c>
      <c r="C228" s="20" t="s">
        <v>169</v>
      </c>
      <c r="D228" s="21">
        <v>15000</v>
      </c>
      <c r="E228" s="21">
        <v>15000</v>
      </c>
      <c r="F228" s="21">
        <v>0</v>
      </c>
      <c r="G228" s="21">
        <v>0</v>
      </c>
    </row>
    <row r="229" spans="1:7" x14ac:dyDescent="0.3">
      <c r="A229" s="13" t="s">
        <v>93</v>
      </c>
      <c r="B229" s="13" t="s">
        <v>26</v>
      </c>
      <c r="C229" s="14" t="s">
        <v>215</v>
      </c>
      <c r="D229" s="6">
        <f>SUM(D227:D228)</f>
        <v>30000</v>
      </c>
      <c r="E229" s="6">
        <f>SUM(E227:E228)</f>
        <v>30000</v>
      </c>
      <c r="F229" s="6">
        <f>SUM(F227:F228)</f>
        <v>0</v>
      </c>
      <c r="G229" s="6">
        <v>0</v>
      </c>
    </row>
    <row r="230" spans="1:7" x14ac:dyDescent="0.3">
      <c r="A230" s="32" t="s">
        <v>268</v>
      </c>
      <c r="B230" s="32" t="s">
        <v>295</v>
      </c>
      <c r="C230" s="33" t="s">
        <v>164</v>
      </c>
      <c r="D230" s="34">
        <v>1790000</v>
      </c>
      <c r="E230" s="34">
        <v>1790000</v>
      </c>
      <c r="F230" s="34">
        <v>206542</v>
      </c>
      <c r="G230" s="34">
        <v>11.5</v>
      </c>
    </row>
    <row r="231" spans="1:7" ht="13.8" customHeight="1" x14ac:dyDescent="0.3">
      <c r="A231" s="19" t="s">
        <v>40</v>
      </c>
      <c r="B231" s="19" t="s">
        <v>55</v>
      </c>
      <c r="C231" s="20" t="s">
        <v>167</v>
      </c>
      <c r="D231" s="21">
        <v>2000</v>
      </c>
      <c r="E231" s="21">
        <v>2000</v>
      </c>
      <c r="F231" s="21">
        <v>2000</v>
      </c>
      <c r="G231" s="21">
        <v>100</v>
      </c>
    </row>
    <row r="232" spans="1:7" ht="13.8" customHeight="1" x14ac:dyDescent="0.3">
      <c r="A232" s="19" t="s">
        <v>40</v>
      </c>
      <c r="B232" s="19" t="s">
        <v>314</v>
      </c>
      <c r="C232" s="20" t="s">
        <v>325</v>
      </c>
      <c r="D232" s="21">
        <v>1000</v>
      </c>
      <c r="E232" s="21">
        <v>1000</v>
      </c>
      <c r="F232" s="21">
        <v>0</v>
      </c>
      <c r="G232" s="21">
        <v>0</v>
      </c>
    </row>
    <row r="233" spans="1:7" ht="13.8" customHeight="1" x14ac:dyDescent="0.3">
      <c r="A233" s="19" t="s">
        <v>40</v>
      </c>
      <c r="B233" s="19" t="s">
        <v>56</v>
      </c>
      <c r="C233" s="20" t="s">
        <v>168</v>
      </c>
      <c r="D233" s="21">
        <v>40000</v>
      </c>
      <c r="E233" s="21">
        <v>40000</v>
      </c>
      <c r="F233" s="21">
        <v>0</v>
      </c>
      <c r="G233" s="21">
        <v>0</v>
      </c>
    </row>
    <row r="234" spans="1:7" ht="13.8" customHeight="1" x14ac:dyDescent="0.3">
      <c r="A234" s="19" t="s">
        <v>40</v>
      </c>
      <c r="B234" s="19" t="s">
        <v>298</v>
      </c>
      <c r="C234" s="20" t="s">
        <v>299</v>
      </c>
      <c r="D234" s="21">
        <v>0</v>
      </c>
      <c r="E234" s="21">
        <v>0</v>
      </c>
      <c r="F234" s="21">
        <v>0</v>
      </c>
      <c r="G234" s="21">
        <v>0</v>
      </c>
    </row>
    <row r="235" spans="1:7" ht="13.8" customHeight="1" x14ac:dyDescent="0.3">
      <c r="A235" s="19" t="s">
        <v>40</v>
      </c>
      <c r="B235" s="19" t="s">
        <v>94</v>
      </c>
      <c r="C235" s="20" t="s">
        <v>216</v>
      </c>
      <c r="D235" s="21">
        <v>20000</v>
      </c>
      <c r="E235" s="21">
        <v>20000</v>
      </c>
      <c r="F235" s="21">
        <v>3548</v>
      </c>
      <c r="G235" s="21">
        <v>17.7</v>
      </c>
    </row>
    <row r="236" spans="1:7" ht="13.8" customHeight="1" x14ac:dyDescent="0.3">
      <c r="A236" s="19" t="s">
        <v>268</v>
      </c>
      <c r="B236" s="19" t="s">
        <v>344</v>
      </c>
      <c r="C236" s="20" t="s">
        <v>345</v>
      </c>
      <c r="D236" s="21">
        <v>0</v>
      </c>
      <c r="E236" s="21">
        <v>0</v>
      </c>
      <c r="F236" s="21">
        <v>0</v>
      </c>
      <c r="G236" s="21">
        <v>0</v>
      </c>
    </row>
    <row r="237" spans="1:7" x14ac:dyDescent="0.3">
      <c r="A237" s="13" t="s">
        <v>40</v>
      </c>
      <c r="B237" s="13" t="s">
        <v>26</v>
      </c>
      <c r="C237" s="14" t="s">
        <v>156</v>
      </c>
      <c r="D237" s="6">
        <f>SUM(D230:D236)</f>
        <v>1853000</v>
      </c>
      <c r="E237" s="6">
        <f>SUM(E230:E236)</f>
        <v>1853000</v>
      </c>
      <c r="F237" s="6">
        <f>SUM(F230:F236)</f>
        <v>212090</v>
      </c>
      <c r="G237" s="6">
        <v>11.4</v>
      </c>
    </row>
    <row r="238" spans="1:7" ht="13.8" customHeight="1" x14ac:dyDescent="0.3">
      <c r="A238" s="19" t="s">
        <v>282</v>
      </c>
      <c r="B238" s="19" t="s">
        <v>283</v>
      </c>
      <c r="C238" s="20" t="s">
        <v>165</v>
      </c>
      <c r="D238" s="21">
        <v>0</v>
      </c>
      <c r="E238" s="21">
        <v>0</v>
      </c>
      <c r="F238" s="21">
        <v>0</v>
      </c>
      <c r="G238" s="21">
        <v>0</v>
      </c>
    </row>
    <row r="239" spans="1:7" ht="13.8" customHeight="1" x14ac:dyDescent="0.3">
      <c r="A239" s="19" t="s">
        <v>95</v>
      </c>
      <c r="B239" s="19" t="s">
        <v>56</v>
      </c>
      <c r="C239" s="20" t="s">
        <v>168</v>
      </c>
      <c r="D239" s="21">
        <v>30000</v>
      </c>
      <c r="E239" s="21">
        <v>30000</v>
      </c>
      <c r="F239" s="21">
        <v>3040</v>
      </c>
      <c r="G239" s="21">
        <v>10.1</v>
      </c>
    </row>
    <row r="240" spans="1:7" x14ac:dyDescent="0.3">
      <c r="A240" s="13" t="s">
        <v>282</v>
      </c>
      <c r="B240" s="13"/>
      <c r="C240" s="14" t="s">
        <v>284</v>
      </c>
      <c r="D240" s="6">
        <f>SUM(D238:D239)</f>
        <v>30000</v>
      </c>
      <c r="E240" s="6">
        <f>SUM(E238:E239)</f>
        <v>30000</v>
      </c>
      <c r="F240" s="6">
        <f>SUM(F238:F239)</f>
        <v>3040</v>
      </c>
      <c r="G240" s="6">
        <v>10.1</v>
      </c>
    </row>
    <row r="241" spans="1:7" x14ac:dyDescent="0.3">
      <c r="A241" s="13"/>
      <c r="B241" s="13"/>
      <c r="C241" s="14"/>
      <c r="D241" s="6"/>
      <c r="E241" s="6"/>
      <c r="F241" s="6"/>
      <c r="G241" s="45" t="s">
        <v>251</v>
      </c>
    </row>
    <row r="242" spans="1:7" x14ac:dyDescent="0.3">
      <c r="A242" s="8" t="s">
        <v>1</v>
      </c>
      <c r="B242" s="8" t="s">
        <v>2</v>
      </c>
      <c r="C242" s="9" t="s">
        <v>3</v>
      </c>
      <c r="D242" s="10" t="s">
        <v>123</v>
      </c>
      <c r="E242" s="5" t="s">
        <v>124</v>
      </c>
      <c r="F242" s="11" t="s">
        <v>160</v>
      </c>
      <c r="G242" s="5" t="s">
        <v>161</v>
      </c>
    </row>
    <row r="243" spans="1:7" x14ac:dyDescent="0.3">
      <c r="A243" s="12"/>
      <c r="B243" s="12"/>
      <c r="C243" s="9"/>
      <c r="D243" s="5" t="s">
        <v>162</v>
      </c>
      <c r="E243" s="5" t="s">
        <v>162</v>
      </c>
      <c r="F243" s="5" t="s">
        <v>162</v>
      </c>
      <c r="G243" s="5" t="s">
        <v>4</v>
      </c>
    </row>
    <row r="244" spans="1:7" x14ac:dyDescent="0.3">
      <c r="A244" s="1" t="s">
        <v>43</v>
      </c>
      <c r="B244" s="1" t="s">
        <v>73</v>
      </c>
      <c r="C244" s="3" t="s">
        <v>188</v>
      </c>
      <c r="D244" s="2">
        <v>160000</v>
      </c>
      <c r="E244" s="2">
        <v>160000</v>
      </c>
      <c r="F244" s="2">
        <v>40815</v>
      </c>
      <c r="G244" s="2">
        <v>25.5</v>
      </c>
    </row>
    <row r="245" spans="1:7" x14ac:dyDescent="0.3">
      <c r="A245" s="1" t="s">
        <v>43</v>
      </c>
      <c r="B245" s="1" t="s">
        <v>74</v>
      </c>
      <c r="C245" s="3" t="s">
        <v>187</v>
      </c>
      <c r="D245" s="2">
        <v>38000</v>
      </c>
      <c r="E245" s="2">
        <v>38000</v>
      </c>
      <c r="F245" s="2">
        <v>10238.870000000001</v>
      </c>
      <c r="G245" s="2">
        <v>26.9</v>
      </c>
    </row>
    <row r="246" spans="1:7" x14ac:dyDescent="0.3">
      <c r="A246" s="1" t="s">
        <v>43</v>
      </c>
      <c r="B246" s="1" t="s">
        <v>75</v>
      </c>
      <c r="C246" s="3" t="s">
        <v>186</v>
      </c>
      <c r="D246" s="2">
        <v>14000</v>
      </c>
      <c r="E246" s="2">
        <v>14000</v>
      </c>
      <c r="F246" s="2">
        <v>2108.5</v>
      </c>
      <c r="G246" s="2">
        <v>15.1</v>
      </c>
    </row>
    <row r="247" spans="1:7" x14ac:dyDescent="0.3">
      <c r="A247" s="1" t="s">
        <v>43</v>
      </c>
      <c r="B247" s="1" t="s">
        <v>76</v>
      </c>
      <c r="C247" s="3" t="s">
        <v>189</v>
      </c>
      <c r="D247" s="2">
        <v>1000</v>
      </c>
      <c r="E247" s="2">
        <v>1000</v>
      </c>
      <c r="F247" s="2">
        <v>182</v>
      </c>
      <c r="G247" s="2">
        <v>18.2</v>
      </c>
    </row>
    <row r="248" spans="1:7" x14ac:dyDescent="0.3">
      <c r="A248" s="1" t="s">
        <v>43</v>
      </c>
      <c r="B248" s="1" t="s">
        <v>96</v>
      </c>
      <c r="C248" s="3" t="s">
        <v>217</v>
      </c>
      <c r="D248" s="2">
        <v>15000</v>
      </c>
      <c r="E248" s="2">
        <v>15000</v>
      </c>
      <c r="F248" s="2">
        <v>8735</v>
      </c>
      <c r="G248" s="2">
        <v>58.2</v>
      </c>
    </row>
    <row r="249" spans="1:7" x14ac:dyDescent="0.3">
      <c r="A249" s="1" t="s">
        <v>43</v>
      </c>
      <c r="B249" s="1" t="s">
        <v>53</v>
      </c>
      <c r="C249" s="3" t="s">
        <v>165</v>
      </c>
      <c r="D249" s="2">
        <v>20000</v>
      </c>
      <c r="E249" s="2">
        <v>20000</v>
      </c>
      <c r="F249" s="2">
        <v>5863.28</v>
      </c>
      <c r="G249" s="2">
        <v>29.3</v>
      </c>
    </row>
    <row r="250" spans="1:7" x14ac:dyDescent="0.3">
      <c r="A250" s="1" t="s">
        <v>43</v>
      </c>
      <c r="B250" s="1" t="s">
        <v>83</v>
      </c>
      <c r="C250" s="3" t="s">
        <v>199</v>
      </c>
      <c r="D250" s="2">
        <v>1000</v>
      </c>
      <c r="E250" s="2">
        <v>1000</v>
      </c>
      <c r="F250" s="2">
        <v>199</v>
      </c>
      <c r="G250" s="2">
        <v>19.899999999999999</v>
      </c>
    </row>
    <row r="251" spans="1:7" x14ac:dyDescent="0.3">
      <c r="A251" s="1" t="s">
        <v>43</v>
      </c>
      <c r="B251" s="1" t="s">
        <v>66</v>
      </c>
      <c r="C251" s="3" t="s">
        <v>178</v>
      </c>
      <c r="D251" s="2">
        <v>35000</v>
      </c>
      <c r="E251" s="2">
        <v>35000</v>
      </c>
      <c r="F251" s="2">
        <v>4800</v>
      </c>
      <c r="G251" s="2">
        <v>13.7</v>
      </c>
    </row>
    <row r="252" spans="1:7" x14ac:dyDescent="0.3">
      <c r="A252" s="1" t="s">
        <v>43</v>
      </c>
      <c r="B252" s="1" t="s">
        <v>54</v>
      </c>
      <c r="C252" s="3" t="s">
        <v>207</v>
      </c>
      <c r="D252" s="2">
        <v>120000</v>
      </c>
      <c r="E252" s="2">
        <v>120000</v>
      </c>
      <c r="F252" s="2">
        <v>11818.65</v>
      </c>
      <c r="G252" s="2">
        <v>9.8000000000000007</v>
      </c>
    </row>
    <row r="253" spans="1:7" x14ac:dyDescent="0.3">
      <c r="A253" s="1" t="s">
        <v>43</v>
      </c>
      <c r="B253" s="1" t="s">
        <v>97</v>
      </c>
      <c r="C253" s="3" t="s">
        <v>218</v>
      </c>
      <c r="D253" s="2">
        <v>20000</v>
      </c>
      <c r="E253" s="2">
        <v>20000</v>
      </c>
      <c r="F253" s="2">
        <v>4500</v>
      </c>
      <c r="G253" s="2">
        <v>22.5</v>
      </c>
    </row>
    <row r="254" spans="1:7" x14ac:dyDescent="0.3">
      <c r="A254" s="1" t="s">
        <v>43</v>
      </c>
      <c r="B254" s="1" t="s">
        <v>56</v>
      </c>
      <c r="C254" s="3" t="s">
        <v>168</v>
      </c>
      <c r="D254" s="2">
        <v>740000</v>
      </c>
      <c r="E254" s="2">
        <v>740000</v>
      </c>
      <c r="F254" s="2">
        <v>213910.47</v>
      </c>
      <c r="G254" s="2">
        <v>28.9</v>
      </c>
    </row>
    <row r="255" spans="1:7" x14ac:dyDescent="0.3">
      <c r="A255" s="1" t="s">
        <v>43</v>
      </c>
      <c r="B255" s="1" t="s">
        <v>57</v>
      </c>
      <c r="C255" s="3" t="s">
        <v>169</v>
      </c>
      <c r="D255" s="2">
        <v>155000</v>
      </c>
      <c r="E255" s="2">
        <v>155000</v>
      </c>
      <c r="F255" s="2">
        <v>200</v>
      </c>
      <c r="G255" s="2">
        <v>0.1</v>
      </c>
    </row>
    <row r="256" spans="1:7" x14ac:dyDescent="0.3">
      <c r="A256" s="1" t="s">
        <v>43</v>
      </c>
      <c r="B256" s="1" t="s">
        <v>60</v>
      </c>
      <c r="C256" s="3" t="s">
        <v>173</v>
      </c>
      <c r="D256" s="2">
        <v>0</v>
      </c>
      <c r="E256" s="2">
        <v>0</v>
      </c>
      <c r="F256" s="2">
        <v>0</v>
      </c>
      <c r="G256" s="2">
        <v>0</v>
      </c>
    </row>
    <row r="257" spans="1:7" x14ac:dyDescent="0.3">
      <c r="A257" s="1" t="s">
        <v>43</v>
      </c>
      <c r="B257" s="1" t="s">
        <v>69</v>
      </c>
      <c r="C257" s="3" t="s">
        <v>181</v>
      </c>
      <c r="D257" s="2">
        <v>0</v>
      </c>
      <c r="E257" s="2">
        <v>0</v>
      </c>
      <c r="F257" s="2">
        <v>0</v>
      </c>
      <c r="G257" s="2">
        <v>0</v>
      </c>
    </row>
    <row r="258" spans="1:7" x14ac:dyDescent="0.3">
      <c r="A258" s="1" t="s">
        <v>43</v>
      </c>
      <c r="B258" s="1" t="s">
        <v>98</v>
      </c>
      <c r="C258" s="3" t="s">
        <v>219</v>
      </c>
      <c r="D258" s="2">
        <v>0</v>
      </c>
      <c r="E258" s="2">
        <v>0</v>
      </c>
      <c r="F258" s="2">
        <v>0</v>
      </c>
      <c r="G258" s="2">
        <v>0</v>
      </c>
    </row>
    <row r="259" spans="1:7" x14ac:dyDescent="0.3">
      <c r="A259" s="13" t="s">
        <v>43</v>
      </c>
      <c r="B259" s="13" t="s">
        <v>26</v>
      </c>
      <c r="C259" s="14" t="s">
        <v>157</v>
      </c>
      <c r="D259" s="6">
        <f>SUM(D244:D258)</f>
        <v>1319000</v>
      </c>
      <c r="E259" s="6">
        <f>SUM(E244:E258)</f>
        <v>1319000</v>
      </c>
      <c r="F259" s="6">
        <f>SUM(F244:F258)</f>
        <v>303370.77</v>
      </c>
      <c r="G259" s="6">
        <v>23</v>
      </c>
    </row>
    <row r="260" spans="1:7" x14ac:dyDescent="0.3">
      <c r="A260" s="32" t="s">
        <v>316</v>
      </c>
      <c r="B260" s="32" t="s">
        <v>274</v>
      </c>
      <c r="C260" s="33" t="s">
        <v>198</v>
      </c>
      <c r="D260" s="34">
        <v>0</v>
      </c>
      <c r="E260" s="34">
        <v>0</v>
      </c>
      <c r="F260" s="34">
        <v>0</v>
      </c>
      <c r="G260" s="34">
        <v>0</v>
      </c>
    </row>
    <row r="261" spans="1:7" x14ac:dyDescent="0.3">
      <c r="A261" s="32" t="s">
        <v>44</v>
      </c>
      <c r="B261" s="32" t="s">
        <v>56</v>
      </c>
      <c r="C261" s="33" t="s">
        <v>168</v>
      </c>
      <c r="D261" s="34">
        <v>100000</v>
      </c>
      <c r="E261" s="34">
        <v>100000</v>
      </c>
      <c r="F261" s="34">
        <v>20760</v>
      </c>
      <c r="G261" s="34">
        <v>20.8</v>
      </c>
    </row>
    <row r="262" spans="1:7" x14ac:dyDescent="0.3">
      <c r="A262" s="13" t="s">
        <v>44</v>
      </c>
      <c r="B262" s="13"/>
      <c r="C262" s="14" t="s">
        <v>328</v>
      </c>
      <c r="D262" s="6">
        <f>SUM(D260:D261)</f>
        <v>100000</v>
      </c>
      <c r="E262" s="6">
        <f>SUM(E260:E261)</f>
        <v>100000</v>
      </c>
      <c r="F262" s="6">
        <f>SUM(F260:F261)</f>
        <v>20760</v>
      </c>
      <c r="G262" s="6">
        <v>20.8</v>
      </c>
    </row>
    <row r="263" spans="1:7" x14ac:dyDescent="0.3">
      <c r="A263" s="1" t="s">
        <v>99</v>
      </c>
      <c r="B263" s="1" t="s">
        <v>78</v>
      </c>
      <c r="C263" s="3" t="s">
        <v>198</v>
      </c>
      <c r="D263" s="2">
        <v>50000</v>
      </c>
      <c r="E263" s="2">
        <v>50000</v>
      </c>
      <c r="F263" s="2">
        <v>3401.02</v>
      </c>
      <c r="G263" s="2">
        <v>6.8</v>
      </c>
    </row>
    <row r="264" spans="1:7" x14ac:dyDescent="0.3">
      <c r="A264" s="1" t="s">
        <v>99</v>
      </c>
      <c r="B264" s="1" t="s">
        <v>53</v>
      </c>
      <c r="C264" s="3" t="s">
        <v>165</v>
      </c>
      <c r="D264" s="2">
        <v>120000</v>
      </c>
      <c r="E264" s="2">
        <v>120000</v>
      </c>
      <c r="F264" s="2">
        <v>2713</v>
      </c>
      <c r="G264" s="2">
        <v>2.2999999999999998</v>
      </c>
    </row>
    <row r="265" spans="1:7" x14ac:dyDescent="0.3">
      <c r="A265" s="1" t="s">
        <v>99</v>
      </c>
      <c r="B265" s="1" t="s">
        <v>84</v>
      </c>
      <c r="C265" s="3" t="s">
        <v>200</v>
      </c>
      <c r="D265" s="2">
        <v>50000</v>
      </c>
      <c r="E265" s="2">
        <v>50000</v>
      </c>
      <c r="F265" s="2">
        <v>7710</v>
      </c>
      <c r="G265" s="2">
        <v>15.4</v>
      </c>
    </row>
    <row r="266" spans="1:7" x14ac:dyDescent="0.3">
      <c r="A266" s="1" t="s">
        <v>99</v>
      </c>
      <c r="B266" s="1" t="s">
        <v>54</v>
      </c>
      <c r="C266" s="3" t="s">
        <v>207</v>
      </c>
      <c r="D266" s="2">
        <v>200000</v>
      </c>
      <c r="E266" s="2">
        <v>200000</v>
      </c>
      <c r="F266" s="2">
        <v>1065.3599999999999</v>
      </c>
      <c r="G266" s="2">
        <v>0.5</v>
      </c>
    </row>
    <row r="267" spans="1:7" x14ac:dyDescent="0.3">
      <c r="A267" s="1" t="s">
        <v>99</v>
      </c>
      <c r="B267" s="1" t="s">
        <v>55</v>
      </c>
      <c r="C267" s="3" t="s">
        <v>167</v>
      </c>
      <c r="D267" s="2">
        <v>330500</v>
      </c>
      <c r="E267" s="2">
        <v>330500</v>
      </c>
      <c r="F267" s="2">
        <v>0</v>
      </c>
      <c r="G267" s="2">
        <v>0</v>
      </c>
    </row>
    <row r="268" spans="1:7" x14ac:dyDescent="0.3">
      <c r="A268" s="1" t="s">
        <v>99</v>
      </c>
      <c r="B268" s="1" t="s">
        <v>56</v>
      </c>
      <c r="C268" s="3" t="s">
        <v>168</v>
      </c>
      <c r="D268" s="2">
        <v>50000</v>
      </c>
      <c r="E268" s="2">
        <v>50000</v>
      </c>
      <c r="F268" s="2">
        <v>20813.5</v>
      </c>
      <c r="G268" s="2">
        <v>41.6</v>
      </c>
    </row>
    <row r="269" spans="1:7" x14ac:dyDescent="0.3">
      <c r="A269" s="1" t="s">
        <v>99</v>
      </c>
      <c r="B269" s="1" t="s">
        <v>57</v>
      </c>
      <c r="C269" s="3" t="s">
        <v>169</v>
      </c>
      <c r="D269" s="2">
        <v>283000</v>
      </c>
      <c r="E269" s="2">
        <v>283000</v>
      </c>
      <c r="F269" s="2">
        <v>51876</v>
      </c>
      <c r="G269" s="2">
        <v>18.3</v>
      </c>
    </row>
    <row r="270" spans="1:7" x14ac:dyDescent="0.3">
      <c r="A270" s="1" t="s">
        <v>99</v>
      </c>
      <c r="B270" s="1" t="s">
        <v>58</v>
      </c>
      <c r="C270" s="3" t="s">
        <v>171</v>
      </c>
      <c r="D270" s="2">
        <v>10000</v>
      </c>
      <c r="E270" s="2">
        <v>10000</v>
      </c>
      <c r="F270" s="2">
        <v>0</v>
      </c>
      <c r="G270" s="2">
        <v>0</v>
      </c>
    </row>
    <row r="271" spans="1:7" x14ac:dyDescent="0.3">
      <c r="A271" s="1" t="s">
        <v>99</v>
      </c>
      <c r="B271" s="1" t="s">
        <v>302</v>
      </c>
      <c r="C271" s="3" t="s">
        <v>208</v>
      </c>
      <c r="D271" s="2">
        <v>0</v>
      </c>
      <c r="E271" s="2">
        <v>0</v>
      </c>
      <c r="F271" s="2">
        <v>0</v>
      </c>
      <c r="G271" s="2">
        <v>0</v>
      </c>
    </row>
    <row r="272" spans="1:7" x14ac:dyDescent="0.3">
      <c r="A272" s="13" t="s">
        <v>99</v>
      </c>
      <c r="B272" s="13" t="s">
        <v>26</v>
      </c>
      <c r="C272" s="14" t="s">
        <v>220</v>
      </c>
      <c r="D272" s="6">
        <f>SUM(D263:D271)</f>
        <v>1093500</v>
      </c>
      <c r="E272" s="6">
        <f>SUM(E263:E271)</f>
        <v>1093500</v>
      </c>
      <c r="F272" s="6">
        <f>SUM(F263:F271)</f>
        <v>87578.880000000005</v>
      </c>
      <c r="G272" s="6">
        <v>8</v>
      </c>
    </row>
    <row r="273" spans="1:7" x14ac:dyDescent="0.3">
      <c r="A273" s="1" t="s">
        <v>100</v>
      </c>
      <c r="B273" s="1" t="s">
        <v>56</v>
      </c>
      <c r="C273" s="3" t="s">
        <v>168</v>
      </c>
      <c r="D273" s="2">
        <v>90000</v>
      </c>
      <c r="E273" s="2">
        <v>90000</v>
      </c>
      <c r="F273" s="2">
        <v>36420</v>
      </c>
      <c r="G273" s="2">
        <v>40.5</v>
      </c>
    </row>
    <row r="274" spans="1:7" x14ac:dyDescent="0.3">
      <c r="A274" s="1" t="s">
        <v>100</v>
      </c>
      <c r="B274" s="1" t="s">
        <v>80</v>
      </c>
      <c r="C274" s="3" t="s">
        <v>201</v>
      </c>
      <c r="D274" s="2">
        <v>50000</v>
      </c>
      <c r="E274" s="2">
        <v>50000</v>
      </c>
      <c r="F274" s="2">
        <v>11074.96</v>
      </c>
      <c r="G274" s="2">
        <v>22.1</v>
      </c>
    </row>
    <row r="275" spans="1:7" x14ac:dyDescent="0.3">
      <c r="A275" s="1" t="s">
        <v>100</v>
      </c>
      <c r="B275" s="1" t="s">
        <v>81</v>
      </c>
      <c r="C275" s="3" t="s">
        <v>195</v>
      </c>
      <c r="D275" s="2">
        <v>70000</v>
      </c>
      <c r="E275" s="2">
        <v>70000</v>
      </c>
      <c r="F275" s="2">
        <v>10000</v>
      </c>
      <c r="G275" s="2">
        <v>14.3</v>
      </c>
    </row>
    <row r="276" spans="1:7" x14ac:dyDescent="0.3">
      <c r="A276" s="13" t="s">
        <v>100</v>
      </c>
      <c r="B276" s="13" t="s">
        <v>26</v>
      </c>
      <c r="C276" s="14" t="s">
        <v>221</v>
      </c>
      <c r="D276" s="6">
        <f>SUM(D273:D275)</f>
        <v>210000</v>
      </c>
      <c r="E276" s="6">
        <f>SUM(E273:E275)</f>
        <v>210000</v>
      </c>
      <c r="F276" s="6">
        <f>SUM(F273:F275)</f>
        <v>57494.96</v>
      </c>
      <c r="G276" s="6">
        <v>27.4</v>
      </c>
    </row>
    <row r="277" spans="1:7" x14ac:dyDescent="0.3">
      <c r="A277" s="1" t="s">
        <v>45</v>
      </c>
      <c r="B277" s="1" t="s">
        <v>73</v>
      </c>
      <c r="C277" s="3" t="s">
        <v>188</v>
      </c>
      <c r="D277" s="2">
        <v>74000</v>
      </c>
      <c r="E277" s="2">
        <v>74000</v>
      </c>
      <c r="F277" s="2">
        <v>14512.75</v>
      </c>
      <c r="G277" s="2">
        <v>19.600000000000001</v>
      </c>
    </row>
    <row r="278" spans="1:7" x14ac:dyDescent="0.3">
      <c r="A278" s="1" t="s">
        <v>45</v>
      </c>
      <c r="B278" s="1" t="s">
        <v>74</v>
      </c>
      <c r="C278" s="3" t="s">
        <v>187</v>
      </c>
      <c r="D278" s="2">
        <v>19000</v>
      </c>
      <c r="E278" s="2">
        <v>19000</v>
      </c>
      <c r="F278" s="2">
        <v>3632.69</v>
      </c>
      <c r="G278" s="2">
        <v>19.100000000000001</v>
      </c>
    </row>
    <row r="279" spans="1:7" x14ac:dyDescent="0.3">
      <c r="A279" s="1" t="s">
        <v>45</v>
      </c>
      <c r="B279" s="1" t="s">
        <v>75</v>
      </c>
      <c r="C279" s="3" t="s">
        <v>186</v>
      </c>
      <c r="D279" s="2">
        <v>7500</v>
      </c>
      <c r="E279" s="2">
        <v>7500</v>
      </c>
      <c r="F279" s="2">
        <v>1308</v>
      </c>
      <c r="G279" s="2">
        <v>17.399999999999999</v>
      </c>
    </row>
    <row r="280" spans="1:7" x14ac:dyDescent="0.3">
      <c r="A280" s="1" t="s">
        <v>45</v>
      </c>
      <c r="B280" s="1" t="s">
        <v>76</v>
      </c>
      <c r="C280" s="3" t="s">
        <v>189</v>
      </c>
      <c r="D280" s="2">
        <v>400</v>
      </c>
      <c r="E280" s="2">
        <v>400</v>
      </c>
      <c r="F280" s="2">
        <v>78</v>
      </c>
      <c r="G280" s="2">
        <v>19.5</v>
      </c>
    </row>
    <row r="281" spans="1:7" x14ac:dyDescent="0.3">
      <c r="A281" s="1" t="s">
        <v>300</v>
      </c>
      <c r="B281" s="1" t="s">
        <v>274</v>
      </c>
      <c r="C281" s="3" t="s">
        <v>198</v>
      </c>
      <c r="D281" s="2">
        <v>10000</v>
      </c>
      <c r="E281" s="2">
        <v>10000</v>
      </c>
      <c r="F281" s="2">
        <v>0</v>
      </c>
      <c r="G281" s="2">
        <v>0</v>
      </c>
    </row>
    <row r="282" spans="1:7" x14ac:dyDescent="0.3">
      <c r="A282" s="1" t="s">
        <v>45</v>
      </c>
      <c r="B282" s="1" t="s">
        <v>53</v>
      </c>
      <c r="C282" s="3" t="s">
        <v>165</v>
      </c>
      <c r="D282" s="2">
        <v>5000</v>
      </c>
      <c r="E282" s="2">
        <v>5000</v>
      </c>
      <c r="F282" s="2">
        <v>768.38</v>
      </c>
      <c r="G282" s="2">
        <v>15.4</v>
      </c>
    </row>
    <row r="283" spans="1:7" x14ac:dyDescent="0.3">
      <c r="A283" s="1" t="s">
        <v>45</v>
      </c>
      <c r="B283" s="1" t="s">
        <v>83</v>
      </c>
      <c r="C283" s="3" t="s">
        <v>199</v>
      </c>
      <c r="D283" s="2">
        <v>1000</v>
      </c>
      <c r="E283" s="2">
        <v>1000</v>
      </c>
      <c r="F283" s="2">
        <v>0</v>
      </c>
      <c r="G283" s="2">
        <v>0</v>
      </c>
    </row>
    <row r="284" spans="1:7" x14ac:dyDescent="0.3">
      <c r="A284" s="1" t="s">
        <v>45</v>
      </c>
      <c r="B284" s="1" t="s">
        <v>66</v>
      </c>
      <c r="C284" s="3" t="s">
        <v>178</v>
      </c>
      <c r="D284" s="2">
        <v>5000</v>
      </c>
      <c r="E284" s="2">
        <v>5000</v>
      </c>
      <c r="F284" s="2">
        <v>0</v>
      </c>
      <c r="G284" s="2">
        <v>0</v>
      </c>
    </row>
    <row r="285" spans="1:7" x14ac:dyDescent="0.3">
      <c r="A285" s="1" t="s">
        <v>45</v>
      </c>
      <c r="B285" s="1" t="s">
        <v>56</v>
      </c>
      <c r="C285" s="3" t="s">
        <v>168</v>
      </c>
      <c r="D285" s="2">
        <v>30000</v>
      </c>
      <c r="E285" s="2">
        <v>30000</v>
      </c>
      <c r="F285" s="2">
        <v>13800</v>
      </c>
      <c r="G285" s="2">
        <v>46</v>
      </c>
    </row>
    <row r="286" spans="1:7" x14ac:dyDescent="0.3">
      <c r="A286" s="1" t="s">
        <v>45</v>
      </c>
      <c r="B286" s="1" t="s">
        <v>57</v>
      </c>
      <c r="C286" s="3" t="s">
        <v>169</v>
      </c>
      <c r="D286" s="2">
        <v>5000</v>
      </c>
      <c r="E286" s="2">
        <v>5000</v>
      </c>
      <c r="F286" s="2">
        <v>0</v>
      </c>
      <c r="G286" s="2">
        <v>0</v>
      </c>
    </row>
    <row r="287" spans="1:7" x14ac:dyDescent="0.3">
      <c r="A287" s="13" t="s">
        <v>45</v>
      </c>
      <c r="B287" s="13" t="s">
        <v>26</v>
      </c>
      <c r="C287" s="14" t="s">
        <v>222</v>
      </c>
      <c r="D287" s="6">
        <f>SUM(D277:D286)</f>
        <v>156900</v>
      </c>
      <c r="E287" s="6">
        <f>SUM(E277:E286)</f>
        <v>156900</v>
      </c>
      <c r="F287" s="6">
        <f>SUM(F277:F286)</f>
        <v>34099.82</v>
      </c>
      <c r="G287" s="6">
        <v>21.7</v>
      </c>
    </row>
    <row r="288" spans="1:7" x14ac:dyDescent="0.3">
      <c r="A288" s="13" t="s">
        <v>101</v>
      </c>
      <c r="B288" s="13" t="s">
        <v>102</v>
      </c>
      <c r="C288" s="35" t="s">
        <v>223</v>
      </c>
      <c r="D288" s="6">
        <v>1000</v>
      </c>
      <c r="E288" s="6">
        <v>1000</v>
      </c>
      <c r="F288" s="6">
        <v>0</v>
      </c>
      <c r="G288" s="6">
        <v>0</v>
      </c>
    </row>
    <row r="289" spans="1:7" x14ac:dyDescent="0.3">
      <c r="A289" s="13"/>
      <c r="B289" s="13"/>
      <c r="C289" s="35"/>
      <c r="D289" s="6"/>
      <c r="E289" s="6"/>
      <c r="F289" s="6"/>
      <c r="G289" s="45" t="s">
        <v>252</v>
      </c>
    </row>
    <row r="290" spans="1:7" x14ac:dyDescent="0.3">
      <c r="A290" s="8" t="s">
        <v>1</v>
      </c>
      <c r="B290" s="8" t="s">
        <v>2</v>
      </c>
      <c r="C290" s="9" t="s">
        <v>3</v>
      </c>
      <c r="D290" s="10" t="s">
        <v>123</v>
      </c>
      <c r="E290" s="5" t="s">
        <v>124</v>
      </c>
      <c r="F290" s="11" t="s">
        <v>160</v>
      </c>
      <c r="G290" s="5" t="s">
        <v>161</v>
      </c>
    </row>
    <row r="291" spans="1:7" x14ac:dyDescent="0.3">
      <c r="A291" s="12"/>
      <c r="B291" s="12"/>
      <c r="C291" s="9"/>
      <c r="D291" s="5" t="s">
        <v>162</v>
      </c>
      <c r="E291" s="5" t="s">
        <v>162</v>
      </c>
      <c r="F291" s="5" t="s">
        <v>162</v>
      </c>
      <c r="G291" s="5" t="s">
        <v>4</v>
      </c>
    </row>
    <row r="292" spans="1:7" x14ac:dyDescent="0.3">
      <c r="A292" s="1" t="s">
        <v>46</v>
      </c>
      <c r="B292" s="1" t="s">
        <v>78</v>
      </c>
      <c r="C292" s="3" t="s">
        <v>198</v>
      </c>
      <c r="D292" s="2">
        <v>20000</v>
      </c>
      <c r="E292" s="2">
        <v>20000</v>
      </c>
      <c r="F292" s="2">
        <v>0</v>
      </c>
      <c r="G292" s="2">
        <v>0</v>
      </c>
    </row>
    <row r="293" spans="1:7" x14ac:dyDescent="0.3">
      <c r="A293" s="1" t="s">
        <v>46</v>
      </c>
      <c r="B293" s="1" t="s">
        <v>71</v>
      </c>
      <c r="C293" s="3" t="s">
        <v>183</v>
      </c>
      <c r="D293" s="2">
        <v>10000</v>
      </c>
      <c r="E293" s="2">
        <v>10000</v>
      </c>
      <c r="F293" s="2">
        <v>2250.6</v>
      </c>
      <c r="G293" s="2">
        <v>22.5</v>
      </c>
    </row>
    <row r="294" spans="1:7" x14ac:dyDescent="0.3">
      <c r="A294" s="1" t="s">
        <v>46</v>
      </c>
      <c r="B294" s="1" t="s">
        <v>103</v>
      </c>
      <c r="C294" s="3" t="s">
        <v>224</v>
      </c>
      <c r="D294" s="2">
        <v>110000</v>
      </c>
      <c r="E294" s="2">
        <v>110000</v>
      </c>
      <c r="F294" s="2">
        <v>110000</v>
      </c>
      <c r="G294" s="2">
        <v>100</v>
      </c>
    </row>
    <row r="295" spans="1:7" x14ac:dyDescent="0.3">
      <c r="A295" s="13" t="s">
        <v>46</v>
      </c>
      <c r="B295" s="13" t="s">
        <v>26</v>
      </c>
      <c r="C295" s="14" t="s">
        <v>225</v>
      </c>
      <c r="D295" s="6">
        <f>SUM(D292:D294)</f>
        <v>140000</v>
      </c>
      <c r="E295" s="6">
        <f>SUM(E292:E294)</f>
        <v>140000</v>
      </c>
      <c r="F295" s="6">
        <f>SUM(F292:F294)</f>
        <v>112250.6</v>
      </c>
      <c r="G295" s="6">
        <v>80.2</v>
      </c>
    </row>
    <row r="296" spans="1:7" x14ac:dyDescent="0.3">
      <c r="A296" s="1" t="s">
        <v>104</v>
      </c>
      <c r="B296" s="1" t="s">
        <v>105</v>
      </c>
      <c r="C296" s="3" t="s">
        <v>226</v>
      </c>
      <c r="D296" s="2">
        <v>20000</v>
      </c>
      <c r="E296" s="2">
        <v>20000</v>
      </c>
      <c r="F296" s="2">
        <v>0</v>
      </c>
      <c r="G296" s="2">
        <v>0</v>
      </c>
    </row>
    <row r="297" spans="1:7" x14ac:dyDescent="0.3">
      <c r="A297" s="1" t="s">
        <v>104</v>
      </c>
      <c r="B297" s="1" t="s">
        <v>106</v>
      </c>
      <c r="C297" s="3" t="s">
        <v>227</v>
      </c>
      <c r="D297" s="2">
        <v>5000</v>
      </c>
      <c r="E297" s="2">
        <v>5000</v>
      </c>
      <c r="F297" s="2">
        <v>0</v>
      </c>
      <c r="G297" s="2">
        <v>0</v>
      </c>
    </row>
    <row r="298" spans="1:7" x14ac:dyDescent="0.3">
      <c r="A298" s="1" t="s">
        <v>104</v>
      </c>
      <c r="B298" s="1" t="s">
        <v>78</v>
      </c>
      <c r="C298" s="3" t="s">
        <v>228</v>
      </c>
      <c r="D298" s="2">
        <v>30000</v>
      </c>
      <c r="E298" s="2">
        <v>30000</v>
      </c>
      <c r="F298" s="2">
        <v>0</v>
      </c>
      <c r="G298" s="2">
        <v>0</v>
      </c>
    </row>
    <row r="299" spans="1:7" x14ac:dyDescent="0.3">
      <c r="A299" s="1" t="s">
        <v>104</v>
      </c>
      <c r="B299" s="1" t="s">
        <v>53</v>
      </c>
      <c r="C299" s="3" t="s">
        <v>165</v>
      </c>
      <c r="D299" s="2">
        <v>1000</v>
      </c>
      <c r="E299" s="2">
        <v>1000</v>
      </c>
      <c r="F299" s="2">
        <v>0</v>
      </c>
      <c r="G299" s="2">
        <v>0</v>
      </c>
    </row>
    <row r="300" spans="1:7" x14ac:dyDescent="0.3">
      <c r="A300" s="1" t="s">
        <v>104</v>
      </c>
      <c r="B300" s="1" t="s">
        <v>83</v>
      </c>
      <c r="C300" s="3" t="s">
        <v>199</v>
      </c>
      <c r="D300" s="2">
        <v>5000</v>
      </c>
      <c r="E300" s="2">
        <v>5000</v>
      </c>
      <c r="F300" s="2">
        <v>287</v>
      </c>
      <c r="G300" s="2">
        <v>5.7</v>
      </c>
    </row>
    <row r="301" spans="1:7" x14ac:dyDescent="0.3">
      <c r="A301" s="1" t="s">
        <v>104</v>
      </c>
      <c r="B301" s="1" t="s">
        <v>84</v>
      </c>
      <c r="C301" s="3" t="s">
        <v>200</v>
      </c>
      <c r="D301" s="2">
        <v>50000</v>
      </c>
      <c r="E301" s="2">
        <v>50000</v>
      </c>
      <c r="F301" s="2">
        <v>8310</v>
      </c>
      <c r="G301" s="2">
        <v>16.600000000000001</v>
      </c>
    </row>
    <row r="302" spans="1:7" x14ac:dyDescent="0.3">
      <c r="A302" s="1" t="s">
        <v>104</v>
      </c>
      <c r="B302" s="1" t="s">
        <v>66</v>
      </c>
      <c r="C302" s="3" t="s">
        <v>178</v>
      </c>
      <c r="D302" s="2">
        <v>20000</v>
      </c>
      <c r="E302" s="2">
        <v>20000</v>
      </c>
      <c r="F302" s="2">
        <v>4020</v>
      </c>
      <c r="G302" s="2">
        <v>20.100000000000001</v>
      </c>
    </row>
    <row r="303" spans="1:7" x14ac:dyDescent="0.3">
      <c r="A303" s="1" t="s">
        <v>104</v>
      </c>
      <c r="B303" s="1" t="s">
        <v>54</v>
      </c>
      <c r="C303" s="3" t="s">
        <v>207</v>
      </c>
      <c r="D303" s="2">
        <v>6000</v>
      </c>
      <c r="E303" s="2">
        <v>6000</v>
      </c>
      <c r="F303" s="2">
        <v>0</v>
      </c>
      <c r="G303" s="2">
        <v>0</v>
      </c>
    </row>
    <row r="304" spans="1:7" x14ac:dyDescent="0.3">
      <c r="A304" s="1" t="s">
        <v>104</v>
      </c>
      <c r="B304" s="1" t="s">
        <v>71</v>
      </c>
      <c r="C304" s="3" t="s">
        <v>183</v>
      </c>
      <c r="D304" s="2">
        <v>6000</v>
      </c>
      <c r="E304" s="2">
        <v>6000</v>
      </c>
      <c r="F304" s="2">
        <v>116.4</v>
      </c>
      <c r="G304" s="2">
        <v>1.9</v>
      </c>
    </row>
    <row r="305" spans="1:7" x14ac:dyDescent="0.3">
      <c r="A305" s="1" t="s">
        <v>104</v>
      </c>
      <c r="B305" s="1" t="s">
        <v>56</v>
      </c>
      <c r="C305" s="3" t="s">
        <v>168</v>
      </c>
      <c r="D305" s="2">
        <v>7000</v>
      </c>
      <c r="E305" s="2">
        <v>7000</v>
      </c>
      <c r="F305" s="2">
        <v>390</v>
      </c>
      <c r="G305" s="2">
        <v>5.6</v>
      </c>
    </row>
    <row r="306" spans="1:7" x14ac:dyDescent="0.3">
      <c r="A306" s="1" t="s">
        <v>104</v>
      </c>
      <c r="B306" s="1" t="s">
        <v>57</v>
      </c>
      <c r="C306" s="3" t="s">
        <v>169</v>
      </c>
      <c r="D306" s="2">
        <v>10000</v>
      </c>
      <c r="E306" s="2">
        <v>10000</v>
      </c>
      <c r="F306" s="2">
        <v>0</v>
      </c>
      <c r="G306" s="2">
        <v>0</v>
      </c>
    </row>
    <row r="307" spans="1:7" x14ac:dyDescent="0.3">
      <c r="A307" s="1" t="s">
        <v>104</v>
      </c>
      <c r="B307" s="1" t="s">
        <v>72</v>
      </c>
      <c r="C307" s="3" t="s">
        <v>184</v>
      </c>
      <c r="D307" s="2">
        <v>6000</v>
      </c>
      <c r="E307" s="2">
        <v>6000</v>
      </c>
      <c r="F307" s="2">
        <v>6000</v>
      </c>
      <c r="G307" s="2">
        <v>100</v>
      </c>
    </row>
    <row r="308" spans="1:7" x14ac:dyDescent="0.3">
      <c r="A308" s="1" t="s">
        <v>270</v>
      </c>
      <c r="B308" s="1" t="s">
        <v>376</v>
      </c>
      <c r="C308" s="3" t="s">
        <v>378</v>
      </c>
      <c r="D308" s="2">
        <v>7000</v>
      </c>
      <c r="E308" s="2">
        <v>7000</v>
      </c>
      <c r="F308" s="2">
        <v>0</v>
      </c>
      <c r="G308" s="2">
        <v>0</v>
      </c>
    </row>
    <row r="309" spans="1:7" x14ac:dyDescent="0.3">
      <c r="A309" s="1" t="s">
        <v>104</v>
      </c>
      <c r="B309" s="1" t="s">
        <v>379</v>
      </c>
      <c r="C309" s="3" t="s">
        <v>380</v>
      </c>
      <c r="D309" s="2">
        <v>200000</v>
      </c>
      <c r="E309" s="2">
        <v>200000</v>
      </c>
      <c r="F309" s="2">
        <v>0</v>
      </c>
      <c r="G309" s="2">
        <v>0</v>
      </c>
    </row>
    <row r="310" spans="1:7" x14ac:dyDescent="0.3">
      <c r="A310" s="13" t="s">
        <v>104</v>
      </c>
      <c r="B310" s="13" t="s">
        <v>26</v>
      </c>
      <c r="C310" s="14" t="s">
        <v>229</v>
      </c>
      <c r="D310" s="6">
        <f>SUM(D296:D309)</f>
        <v>373000</v>
      </c>
      <c r="E310" s="6">
        <f>SUM(E296:E309)</f>
        <v>373000</v>
      </c>
      <c r="F310" s="6">
        <f>SUM(F296:F309)</f>
        <v>19123.400000000001</v>
      </c>
      <c r="G310" s="6">
        <v>5.0999999999999996</v>
      </c>
    </row>
    <row r="311" spans="1:7" ht="13.2" customHeight="1" x14ac:dyDescent="0.3">
      <c r="A311" s="1" t="s">
        <v>107</v>
      </c>
      <c r="B311" s="1" t="s">
        <v>109</v>
      </c>
      <c r="C311" s="3" t="s">
        <v>231</v>
      </c>
      <c r="D311" s="2">
        <v>900000</v>
      </c>
      <c r="E311" s="2">
        <v>900000</v>
      </c>
      <c r="F311" s="2">
        <v>236766</v>
      </c>
      <c r="G311" s="2">
        <v>26.3</v>
      </c>
    </row>
    <row r="312" spans="1:7" ht="13.2" customHeight="1" x14ac:dyDescent="0.3">
      <c r="A312" s="1" t="s">
        <v>107</v>
      </c>
      <c r="B312" s="1" t="s">
        <v>74</v>
      </c>
      <c r="C312" s="3" t="s">
        <v>187</v>
      </c>
      <c r="D312" s="2">
        <v>140000</v>
      </c>
      <c r="E312" s="2">
        <v>140000</v>
      </c>
      <c r="F312" s="2">
        <v>38896.25</v>
      </c>
      <c r="G312" s="2">
        <v>27.8</v>
      </c>
    </row>
    <row r="313" spans="1:7" ht="13.2" customHeight="1" x14ac:dyDescent="0.3">
      <c r="A313" s="1" t="s">
        <v>107</v>
      </c>
      <c r="B313" s="1" t="s">
        <v>75</v>
      </c>
      <c r="C313" s="3" t="s">
        <v>186</v>
      </c>
      <c r="D313" s="2">
        <v>80000</v>
      </c>
      <c r="E313" s="2">
        <v>80000</v>
      </c>
      <c r="F313" s="2">
        <v>16426</v>
      </c>
      <c r="G313" s="2">
        <v>20.5</v>
      </c>
    </row>
    <row r="314" spans="1:7" ht="13.2" customHeight="1" x14ac:dyDescent="0.3">
      <c r="A314" s="1" t="s">
        <v>107</v>
      </c>
      <c r="B314" s="1" t="s">
        <v>110</v>
      </c>
      <c r="C314" s="3" t="s">
        <v>232</v>
      </c>
      <c r="D314" s="2">
        <v>3000</v>
      </c>
      <c r="E314" s="2">
        <v>3000</v>
      </c>
      <c r="F314" s="2">
        <v>568</v>
      </c>
      <c r="G314" s="2">
        <v>18.899999999999999</v>
      </c>
    </row>
    <row r="315" spans="1:7" ht="13.2" customHeight="1" x14ac:dyDescent="0.3">
      <c r="A315" s="1" t="s">
        <v>293</v>
      </c>
      <c r="B315" s="1" t="s">
        <v>301</v>
      </c>
      <c r="C315" s="3" t="s">
        <v>234</v>
      </c>
      <c r="D315" s="2">
        <v>20000</v>
      </c>
      <c r="E315" s="2">
        <v>20000</v>
      </c>
      <c r="F315" s="2">
        <v>0</v>
      </c>
      <c r="G315" s="2">
        <v>0</v>
      </c>
    </row>
    <row r="316" spans="1:7" ht="13.2" customHeight="1" x14ac:dyDescent="0.3">
      <c r="A316" s="1" t="s">
        <v>107</v>
      </c>
      <c r="B316" s="1" t="s">
        <v>56</v>
      </c>
      <c r="C316" s="3" t="s">
        <v>168</v>
      </c>
      <c r="D316" s="2">
        <v>8000</v>
      </c>
      <c r="E316" s="2">
        <v>8000</v>
      </c>
      <c r="F316" s="2">
        <v>1311</v>
      </c>
      <c r="G316" s="2">
        <v>16.399999999999999</v>
      </c>
    </row>
    <row r="317" spans="1:7" ht="13.2" customHeight="1" x14ac:dyDescent="0.3">
      <c r="A317" s="1" t="s">
        <v>107</v>
      </c>
      <c r="B317" s="1" t="s">
        <v>80</v>
      </c>
      <c r="C317" s="3" t="s">
        <v>201</v>
      </c>
      <c r="D317" s="2">
        <v>25000</v>
      </c>
      <c r="E317" s="2">
        <v>25000</v>
      </c>
      <c r="F317" s="2">
        <v>0</v>
      </c>
      <c r="G317" s="2">
        <v>0</v>
      </c>
    </row>
    <row r="318" spans="1:7" ht="13.2" customHeight="1" x14ac:dyDescent="0.3">
      <c r="A318" s="1" t="s">
        <v>293</v>
      </c>
      <c r="B318" s="1" t="s">
        <v>294</v>
      </c>
      <c r="C318" s="3" t="s">
        <v>195</v>
      </c>
      <c r="D318" s="2">
        <v>0</v>
      </c>
      <c r="E318" s="2">
        <v>0</v>
      </c>
      <c r="F318" s="2">
        <v>0</v>
      </c>
      <c r="G318" s="2">
        <v>0</v>
      </c>
    </row>
    <row r="319" spans="1:7" x14ac:dyDescent="0.3">
      <c r="A319" s="13" t="s">
        <v>107</v>
      </c>
      <c r="B319" s="13" t="s">
        <v>26</v>
      </c>
      <c r="C319" s="14" t="s">
        <v>233</v>
      </c>
      <c r="D319" s="6">
        <f>SUM(D311:D318)</f>
        <v>1176000</v>
      </c>
      <c r="E319" s="6">
        <f>SUM(E311:E318)</f>
        <v>1176000</v>
      </c>
      <c r="F319" s="6">
        <f>SUM(F311:F318)</f>
        <v>293967.25</v>
      </c>
      <c r="G319" s="6">
        <v>25</v>
      </c>
    </row>
    <row r="320" spans="1:7" ht="13.2" customHeight="1" x14ac:dyDescent="0.3">
      <c r="A320" s="1" t="s">
        <v>48</v>
      </c>
      <c r="B320" s="1" t="s">
        <v>73</v>
      </c>
      <c r="C320" s="3" t="s">
        <v>188</v>
      </c>
      <c r="D320" s="2">
        <v>3500000</v>
      </c>
      <c r="E320" s="2">
        <v>3535821</v>
      </c>
      <c r="F320" s="2">
        <v>737540.23</v>
      </c>
      <c r="G320" s="2">
        <v>20.9</v>
      </c>
    </row>
    <row r="321" spans="1:7" ht="13.2" customHeight="1" x14ac:dyDescent="0.3">
      <c r="A321" s="1" t="s">
        <v>48</v>
      </c>
      <c r="B321" s="1" t="s">
        <v>74</v>
      </c>
      <c r="C321" s="3" t="s">
        <v>187</v>
      </c>
      <c r="D321" s="2">
        <v>885000</v>
      </c>
      <c r="E321" s="2">
        <v>893955</v>
      </c>
      <c r="F321" s="2">
        <v>183449.19</v>
      </c>
      <c r="G321" s="2">
        <v>20.5</v>
      </c>
    </row>
    <row r="322" spans="1:7" ht="13.2" customHeight="1" x14ac:dyDescent="0.3">
      <c r="A322" s="1" t="s">
        <v>48</v>
      </c>
      <c r="B322" s="1" t="s">
        <v>75</v>
      </c>
      <c r="C322" s="3" t="s">
        <v>186</v>
      </c>
      <c r="D322" s="2">
        <v>320000</v>
      </c>
      <c r="E322" s="2">
        <v>323224</v>
      </c>
      <c r="F322" s="2">
        <v>65378.52</v>
      </c>
      <c r="G322" s="2">
        <v>20.2</v>
      </c>
    </row>
    <row r="323" spans="1:7" ht="13.2" customHeight="1" x14ac:dyDescent="0.3">
      <c r="A323" s="1" t="s">
        <v>48</v>
      </c>
      <c r="B323" s="1" t="s">
        <v>76</v>
      </c>
      <c r="C323" s="3" t="s">
        <v>189</v>
      </c>
      <c r="D323" s="2">
        <v>20000</v>
      </c>
      <c r="E323" s="2">
        <v>20000</v>
      </c>
      <c r="F323" s="2">
        <v>3835</v>
      </c>
      <c r="G323" s="2">
        <v>19.2</v>
      </c>
    </row>
    <row r="324" spans="1:7" ht="13.2" customHeight="1" x14ac:dyDescent="0.3">
      <c r="A324" s="1" t="s">
        <v>48</v>
      </c>
      <c r="B324" s="1" t="s">
        <v>77</v>
      </c>
      <c r="C324" s="3" t="s">
        <v>190</v>
      </c>
      <c r="D324" s="2">
        <v>30000</v>
      </c>
      <c r="E324" s="2">
        <v>30000</v>
      </c>
      <c r="F324" s="2">
        <v>1618</v>
      </c>
      <c r="G324" s="2">
        <v>5.4</v>
      </c>
    </row>
    <row r="325" spans="1:7" ht="13.2" customHeight="1" x14ac:dyDescent="0.3">
      <c r="A325" s="1" t="s">
        <v>48</v>
      </c>
      <c r="B325" s="1" t="s">
        <v>78</v>
      </c>
      <c r="C325" s="3" t="s">
        <v>198</v>
      </c>
      <c r="D325" s="2">
        <v>50000</v>
      </c>
      <c r="E325" s="2">
        <v>50000</v>
      </c>
      <c r="F325" s="2">
        <v>0</v>
      </c>
      <c r="G325" s="2">
        <v>0</v>
      </c>
    </row>
    <row r="326" spans="1:7" ht="13.2" customHeight="1" x14ac:dyDescent="0.3">
      <c r="A326" s="1" t="s">
        <v>48</v>
      </c>
      <c r="B326" s="1" t="s">
        <v>53</v>
      </c>
      <c r="C326" s="3" t="s">
        <v>165</v>
      </c>
      <c r="D326" s="2">
        <v>170000</v>
      </c>
      <c r="E326" s="2">
        <v>170000</v>
      </c>
      <c r="F326" s="2">
        <v>78551.649999999994</v>
      </c>
      <c r="G326" s="2">
        <v>46.2</v>
      </c>
    </row>
    <row r="327" spans="1:7" ht="13.2" customHeight="1" x14ac:dyDescent="0.3">
      <c r="A327" s="1" t="s">
        <v>48</v>
      </c>
      <c r="B327" s="1" t="s">
        <v>83</v>
      </c>
      <c r="C327" s="3" t="s">
        <v>199</v>
      </c>
      <c r="D327" s="2">
        <v>13000</v>
      </c>
      <c r="E327" s="2">
        <v>13000</v>
      </c>
      <c r="F327" s="2">
        <v>3014</v>
      </c>
      <c r="G327" s="2">
        <v>23.2</v>
      </c>
    </row>
    <row r="328" spans="1:7" ht="13.2" customHeight="1" x14ac:dyDescent="0.3">
      <c r="A328" s="1" t="s">
        <v>48</v>
      </c>
      <c r="B328" s="1" t="s">
        <v>84</v>
      </c>
      <c r="C328" s="3" t="s">
        <v>200</v>
      </c>
      <c r="D328" s="2">
        <v>260000</v>
      </c>
      <c r="E328" s="2">
        <v>260000</v>
      </c>
      <c r="F328" s="2">
        <v>33420</v>
      </c>
      <c r="G328" s="2">
        <v>12.9</v>
      </c>
    </row>
    <row r="329" spans="1:7" ht="13.2" customHeight="1" x14ac:dyDescent="0.3">
      <c r="A329" s="1" t="s">
        <v>48</v>
      </c>
      <c r="B329" s="1" t="s">
        <v>66</v>
      </c>
      <c r="C329" s="3" t="s">
        <v>178</v>
      </c>
      <c r="D329" s="2">
        <v>85000</v>
      </c>
      <c r="E329" s="2">
        <v>85000</v>
      </c>
      <c r="F329" s="2">
        <v>21830</v>
      </c>
      <c r="G329" s="2">
        <v>25.7</v>
      </c>
    </row>
    <row r="330" spans="1:7" ht="13.2" customHeight="1" x14ac:dyDescent="0.3">
      <c r="A330" s="1" t="s">
        <v>48</v>
      </c>
      <c r="B330" s="1" t="s">
        <v>54</v>
      </c>
      <c r="C330" s="3" t="s">
        <v>207</v>
      </c>
      <c r="D330" s="2">
        <v>25000</v>
      </c>
      <c r="E330" s="2">
        <v>25000</v>
      </c>
      <c r="F330" s="2">
        <v>4818.34</v>
      </c>
      <c r="G330" s="2">
        <v>19.3</v>
      </c>
    </row>
    <row r="331" spans="1:7" ht="13.2" customHeight="1" x14ac:dyDescent="0.3">
      <c r="A331" s="1" t="s">
        <v>48</v>
      </c>
      <c r="B331" s="1" t="s">
        <v>112</v>
      </c>
      <c r="C331" s="3" t="s">
        <v>235</v>
      </c>
      <c r="D331" s="2">
        <v>10000</v>
      </c>
      <c r="E331" s="2">
        <v>10000</v>
      </c>
      <c r="F331" s="2">
        <v>1243</v>
      </c>
      <c r="G331" s="2">
        <v>12.4</v>
      </c>
    </row>
    <row r="332" spans="1:7" ht="13.2" customHeight="1" x14ac:dyDescent="0.3">
      <c r="A332" s="1" t="s">
        <v>48</v>
      </c>
      <c r="B332" s="1" t="s">
        <v>71</v>
      </c>
      <c r="C332" s="3" t="s">
        <v>183</v>
      </c>
      <c r="D332" s="2">
        <v>95000</v>
      </c>
      <c r="E332" s="2">
        <v>95000</v>
      </c>
      <c r="F332" s="2">
        <v>15803.79</v>
      </c>
      <c r="G332" s="2">
        <v>16.600000000000001</v>
      </c>
    </row>
    <row r="333" spans="1:7" ht="13.2" customHeight="1" x14ac:dyDescent="0.3">
      <c r="A333" s="1" t="s">
        <v>48</v>
      </c>
      <c r="B333" s="1" t="s">
        <v>97</v>
      </c>
      <c r="C333" s="3" t="s">
        <v>218</v>
      </c>
      <c r="D333" s="2">
        <v>80000</v>
      </c>
      <c r="E333" s="2">
        <v>80000</v>
      </c>
      <c r="F333" s="2">
        <v>18150</v>
      </c>
      <c r="G333" s="2">
        <v>22.7</v>
      </c>
    </row>
    <row r="334" spans="1:7" ht="13.2" customHeight="1" x14ac:dyDescent="0.3">
      <c r="A334" s="1" t="s">
        <v>48</v>
      </c>
      <c r="B334" s="1" t="s">
        <v>111</v>
      </c>
      <c r="C334" s="3" t="s">
        <v>234</v>
      </c>
      <c r="D334" s="2">
        <v>30000</v>
      </c>
      <c r="E334" s="2">
        <v>30000</v>
      </c>
      <c r="F334" s="2">
        <v>1390</v>
      </c>
      <c r="G334" s="2">
        <v>4.5999999999999996</v>
      </c>
    </row>
    <row r="335" spans="1:7" ht="13.2" customHeight="1" x14ac:dyDescent="0.3">
      <c r="A335" s="1" t="s">
        <v>48</v>
      </c>
      <c r="B335" s="1" t="s">
        <v>56</v>
      </c>
      <c r="C335" s="3" t="s">
        <v>168</v>
      </c>
      <c r="D335" s="2">
        <v>220000</v>
      </c>
      <c r="E335" s="2">
        <v>220000</v>
      </c>
      <c r="F335" s="2">
        <v>117117.18</v>
      </c>
      <c r="G335" s="2">
        <v>53.2</v>
      </c>
    </row>
    <row r="336" spans="1:7" ht="13.2" customHeight="1" x14ac:dyDescent="0.3">
      <c r="A336" s="1" t="s">
        <v>48</v>
      </c>
      <c r="B336" s="1" t="s">
        <v>57</v>
      </c>
      <c r="C336" s="3" t="s">
        <v>169</v>
      </c>
      <c r="D336" s="2">
        <v>80000</v>
      </c>
      <c r="E336" s="2">
        <v>80000</v>
      </c>
      <c r="F336" s="2">
        <v>0</v>
      </c>
      <c r="G336" s="2">
        <v>0</v>
      </c>
    </row>
    <row r="337" spans="1:7" ht="13.2" customHeight="1" x14ac:dyDescent="0.3">
      <c r="A337" s="1" t="s">
        <v>48</v>
      </c>
      <c r="B337" s="1" t="s">
        <v>79</v>
      </c>
      <c r="C337" s="3" t="s">
        <v>193</v>
      </c>
      <c r="D337" s="2">
        <v>20000</v>
      </c>
      <c r="E337" s="2">
        <v>20000</v>
      </c>
      <c r="F337" s="2">
        <v>0</v>
      </c>
      <c r="G337" s="2">
        <v>0</v>
      </c>
    </row>
    <row r="338" spans="1:7" x14ac:dyDescent="0.3">
      <c r="A338" s="1"/>
      <c r="B338" s="1"/>
      <c r="G338" s="45" t="s">
        <v>253</v>
      </c>
    </row>
    <row r="339" spans="1:7" x14ac:dyDescent="0.3">
      <c r="A339" s="8" t="s">
        <v>1</v>
      </c>
      <c r="B339" s="8" t="s">
        <v>2</v>
      </c>
      <c r="C339" s="9" t="s">
        <v>3</v>
      </c>
      <c r="D339" s="10" t="s">
        <v>123</v>
      </c>
      <c r="E339" s="5" t="s">
        <v>124</v>
      </c>
      <c r="F339" s="11" t="s">
        <v>160</v>
      </c>
      <c r="G339" s="5" t="s">
        <v>161</v>
      </c>
    </row>
    <row r="340" spans="1:7" x14ac:dyDescent="0.3">
      <c r="A340" s="12"/>
      <c r="B340" s="12"/>
      <c r="C340" s="9"/>
      <c r="D340" s="5" t="s">
        <v>162</v>
      </c>
      <c r="E340" s="5" t="s">
        <v>162</v>
      </c>
      <c r="F340" s="5" t="s">
        <v>162</v>
      </c>
      <c r="G340" s="5" t="s">
        <v>4</v>
      </c>
    </row>
    <row r="341" spans="1:7" x14ac:dyDescent="0.3">
      <c r="A341" s="1" t="s">
        <v>48</v>
      </c>
      <c r="B341" s="1" t="s">
        <v>113</v>
      </c>
      <c r="C341" s="3" t="s">
        <v>236</v>
      </c>
      <c r="D341" s="2">
        <v>8000</v>
      </c>
      <c r="E341" s="2">
        <v>8000</v>
      </c>
      <c r="F341" s="2">
        <v>1167</v>
      </c>
      <c r="G341" s="2">
        <v>14.6</v>
      </c>
    </row>
    <row r="342" spans="1:7" x14ac:dyDescent="0.3">
      <c r="A342" s="1" t="s">
        <v>48</v>
      </c>
      <c r="B342" s="1" t="s">
        <v>80</v>
      </c>
      <c r="C342" s="3" t="s">
        <v>201</v>
      </c>
      <c r="D342" s="2">
        <v>20000</v>
      </c>
      <c r="E342" s="2">
        <v>20000</v>
      </c>
      <c r="F342" s="2">
        <v>10018.799999999999</v>
      </c>
      <c r="G342" s="2">
        <v>50.1</v>
      </c>
    </row>
    <row r="343" spans="1:7" x14ac:dyDescent="0.3">
      <c r="A343" s="1" t="s">
        <v>48</v>
      </c>
      <c r="B343" s="1" t="s">
        <v>85</v>
      </c>
      <c r="C343" s="3" t="s">
        <v>202</v>
      </c>
      <c r="D343" s="2">
        <v>0</v>
      </c>
      <c r="E343" s="2">
        <v>0</v>
      </c>
      <c r="F343" s="2">
        <v>6000</v>
      </c>
      <c r="G343" s="2">
        <v>0</v>
      </c>
    </row>
    <row r="344" spans="1:7" x14ac:dyDescent="0.3">
      <c r="A344" s="1" t="s">
        <v>48</v>
      </c>
      <c r="B344" s="1" t="s">
        <v>114</v>
      </c>
      <c r="C344" s="3" t="s">
        <v>237</v>
      </c>
      <c r="D344" s="2">
        <v>0</v>
      </c>
      <c r="E344" s="2">
        <v>0</v>
      </c>
      <c r="F344" s="2">
        <v>67088</v>
      </c>
      <c r="G344" s="2">
        <v>0</v>
      </c>
    </row>
    <row r="345" spans="1:7" x14ac:dyDescent="0.3">
      <c r="A345" s="1" t="s">
        <v>48</v>
      </c>
      <c r="B345" s="1" t="s">
        <v>81</v>
      </c>
      <c r="C345" s="3" t="s">
        <v>195</v>
      </c>
      <c r="D345" s="2">
        <v>25000</v>
      </c>
      <c r="E345" s="2">
        <v>25000</v>
      </c>
      <c r="F345" s="2">
        <v>0</v>
      </c>
      <c r="G345" s="2">
        <v>0</v>
      </c>
    </row>
    <row r="346" spans="1:7" x14ac:dyDescent="0.3">
      <c r="A346" s="1" t="s">
        <v>48</v>
      </c>
      <c r="B346" s="1" t="s">
        <v>115</v>
      </c>
      <c r="C346" s="3" t="s">
        <v>238</v>
      </c>
      <c r="D346" s="2">
        <v>30000</v>
      </c>
      <c r="E346" s="2">
        <v>30000</v>
      </c>
      <c r="F346" s="2">
        <v>0</v>
      </c>
      <c r="G346" s="2">
        <v>0</v>
      </c>
    </row>
    <row r="347" spans="1:7" x14ac:dyDescent="0.3">
      <c r="A347" s="1" t="s">
        <v>48</v>
      </c>
      <c r="B347" s="1" t="s">
        <v>103</v>
      </c>
      <c r="C347" s="3" t="s">
        <v>224</v>
      </c>
      <c r="D347" s="2">
        <v>15000</v>
      </c>
      <c r="E347" s="2">
        <v>15000</v>
      </c>
      <c r="F347" s="2">
        <v>12000</v>
      </c>
      <c r="G347" s="2">
        <v>80</v>
      </c>
    </row>
    <row r="348" spans="1:7" x14ac:dyDescent="0.3">
      <c r="A348" s="1" t="s">
        <v>48</v>
      </c>
      <c r="B348" s="1" t="s">
        <v>116</v>
      </c>
      <c r="C348" s="3" t="s">
        <v>239</v>
      </c>
      <c r="D348" s="2">
        <v>42000</v>
      </c>
      <c r="E348" s="2">
        <v>42000</v>
      </c>
      <c r="F348" s="2">
        <v>0</v>
      </c>
      <c r="G348" s="2">
        <v>0</v>
      </c>
    </row>
    <row r="349" spans="1:7" x14ac:dyDescent="0.3">
      <c r="A349" s="1" t="s">
        <v>48</v>
      </c>
      <c r="B349" s="1" t="s">
        <v>94</v>
      </c>
      <c r="C349" s="3" t="s">
        <v>216</v>
      </c>
      <c r="D349" s="2">
        <v>15000</v>
      </c>
      <c r="E349" s="2">
        <v>15000</v>
      </c>
      <c r="F349" s="2">
        <v>10481</v>
      </c>
      <c r="G349" s="2">
        <v>69.900000000000006</v>
      </c>
    </row>
    <row r="350" spans="1:7" x14ac:dyDescent="0.3">
      <c r="A350" s="1" t="s">
        <v>272</v>
      </c>
      <c r="B350" s="1" t="s">
        <v>326</v>
      </c>
      <c r="C350" s="3" t="s">
        <v>327</v>
      </c>
      <c r="D350" s="2">
        <v>0</v>
      </c>
      <c r="E350" s="2">
        <v>0</v>
      </c>
      <c r="F350" s="2">
        <v>0</v>
      </c>
      <c r="G350" s="2">
        <v>0</v>
      </c>
    </row>
    <row r="351" spans="1:7" x14ac:dyDescent="0.3">
      <c r="A351" s="1" t="s">
        <v>272</v>
      </c>
      <c r="B351" s="1" t="s">
        <v>347</v>
      </c>
      <c r="C351" s="3" t="s">
        <v>348</v>
      </c>
      <c r="D351" s="2">
        <v>0</v>
      </c>
      <c r="E351" s="2">
        <v>0</v>
      </c>
      <c r="F351" s="2">
        <v>0</v>
      </c>
      <c r="G351" s="2">
        <v>0</v>
      </c>
    </row>
    <row r="352" spans="1:7" x14ac:dyDescent="0.3">
      <c r="A352" s="1" t="s">
        <v>48</v>
      </c>
      <c r="B352" s="1" t="s">
        <v>302</v>
      </c>
      <c r="C352" s="3" t="s">
        <v>303</v>
      </c>
      <c r="D352" s="2">
        <v>60000</v>
      </c>
      <c r="E352" s="2">
        <v>60000</v>
      </c>
      <c r="F352" s="2">
        <v>0</v>
      </c>
      <c r="G352" s="2">
        <v>0</v>
      </c>
    </row>
    <row r="353" spans="1:10" x14ac:dyDescent="0.3">
      <c r="A353" s="13" t="s">
        <v>48</v>
      </c>
      <c r="B353" s="13" t="s">
        <v>26</v>
      </c>
      <c r="C353" s="14" t="s">
        <v>240</v>
      </c>
      <c r="D353" s="6">
        <f>SUM(D320:D352)</f>
        <v>6108000</v>
      </c>
      <c r="E353" s="6">
        <f>SUM(E320:E352)</f>
        <v>6156000</v>
      </c>
      <c r="F353" s="6">
        <f>SUM(F320:F352)</f>
        <v>1393913.7</v>
      </c>
      <c r="G353" s="6">
        <v>22.6</v>
      </c>
    </row>
    <row r="354" spans="1:10" x14ac:dyDescent="0.3">
      <c r="A354" s="13" t="s">
        <v>49</v>
      </c>
      <c r="B354" s="13" t="s">
        <v>117</v>
      </c>
      <c r="C354" s="14" t="s">
        <v>241</v>
      </c>
      <c r="D354" s="6">
        <v>30000</v>
      </c>
      <c r="E354" s="6">
        <v>30000</v>
      </c>
      <c r="F354" s="6">
        <v>5716.8</v>
      </c>
      <c r="G354" s="6">
        <v>19.100000000000001</v>
      </c>
    </row>
    <row r="355" spans="1:10" x14ac:dyDescent="0.3">
      <c r="A355" s="13" t="s">
        <v>118</v>
      </c>
      <c r="B355" s="13" t="s">
        <v>117</v>
      </c>
      <c r="C355" s="35" t="s">
        <v>242</v>
      </c>
      <c r="D355" s="6">
        <v>230000</v>
      </c>
      <c r="E355" s="6">
        <v>230000</v>
      </c>
      <c r="F355" s="6">
        <v>71022</v>
      </c>
      <c r="G355" s="6">
        <v>30.9</v>
      </c>
    </row>
    <row r="356" spans="1:10" x14ac:dyDescent="0.3">
      <c r="A356" s="1" t="s">
        <v>119</v>
      </c>
      <c r="B356" s="1" t="s">
        <v>120</v>
      </c>
      <c r="C356" s="3" t="s">
        <v>243</v>
      </c>
      <c r="D356" s="2">
        <v>0</v>
      </c>
      <c r="E356" s="2">
        <v>0</v>
      </c>
      <c r="F356" s="2">
        <v>126175.96</v>
      </c>
      <c r="G356" s="2">
        <v>0</v>
      </c>
    </row>
    <row r="357" spans="1:10" x14ac:dyDescent="0.3">
      <c r="A357" s="1" t="s">
        <v>119</v>
      </c>
      <c r="B357" s="1" t="s">
        <v>121</v>
      </c>
      <c r="C357" s="3" t="s">
        <v>244</v>
      </c>
      <c r="D357" s="2">
        <v>0</v>
      </c>
      <c r="E357" s="2">
        <v>0</v>
      </c>
      <c r="F357" s="2">
        <v>3000000</v>
      </c>
      <c r="G357" s="2">
        <v>0</v>
      </c>
    </row>
    <row r="358" spans="1:10" x14ac:dyDescent="0.3">
      <c r="A358" s="13" t="s">
        <v>119</v>
      </c>
      <c r="B358" s="13" t="s">
        <v>26</v>
      </c>
      <c r="C358" s="14" t="s">
        <v>245</v>
      </c>
      <c r="D358" s="6">
        <f>SUM(D356:D357)</f>
        <v>0</v>
      </c>
      <c r="E358" s="6">
        <f>SUM(E356:E357)</f>
        <v>0</v>
      </c>
      <c r="F358" s="6">
        <f>SUM(F356:F357)</f>
        <v>3126175.96</v>
      </c>
      <c r="G358" s="6">
        <v>0</v>
      </c>
    </row>
    <row r="359" spans="1:10" ht="10.8" customHeight="1" x14ac:dyDescent="0.3">
      <c r="A359" s="13" t="s">
        <v>122</v>
      </c>
      <c r="B359" s="13" t="s">
        <v>94</v>
      </c>
      <c r="C359" s="35" t="s">
        <v>257</v>
      </c>
      <c r="D359" s="6">
        <v>0</v>
      </c>
      <c r="E359" s="6">
        <v>0</v>
      </c>
      <c r="F359" s="6">
        <v>0</v>
      </c>
      <c r="G359" s="6">
        <v>0</v>
      </c>
    </row>
    <row r="360" spans="1:10" ht="10.8" customHeight="1" x14ac:dyDescent="0.3">
      <c r="A360" s="13" t="s">
        <v>349</v>
      </c>
      <c r="B360" s="13" t="s">
        <v>350</v>
      </c>
      <c r="C360" s="35" t="s">
        <v>351</v>
      </c>
      <c r="D360" s="6">
        <v>0</v>
      </c>
      <c r="E360" s="6">
        <v>0</v>
      </c>
      <c r="F360" s="6">
        <v>0</v>
      </c>
      <c r="G360" s="6">
        <v>0</v>
      </c>
    </row>
    <row r="361" spans="1:10" ht="15.6" x14ac:dyDescent="0.3">
      <c r="A361" s="68" t="s">
        <v>246</v>
      </c>
      <c r="B361" s="68"/>
      <c r="C361" s="68"/>
      <c r="D361" s="52">
        <f>D360+D359+D358+D355+D354+D353+D319+D310+D295+D288+D287+D276+D272+D262+D259+D240+D237+D229+D226+D220+D212+D201+D197+D190+D178+D173+D161+D153+D134+D128+D124+D121+D118+D115+D114+D109</f>
        <v>26194000</v>
      </c>
      <c r="E361" s="52">
        <f>E360+E359+E358+E355+E354+E353+E319+E310+E295+E288+E287+E276+E272+E262+E259+E240+E237+E229+E226+E220+E212+E201+E197+E190+E178+E173+E161+E153+E134+E128+E124+E121+E118+E115+E114+E109</f>
        <v>26292000</v>
      </c>
      <c r="F361" s="52">
        <f>F360+F359+F358+F355+F354+F353+F319+F310+F295+F288+F287+F276+F272+F262+F259+F240+F237+F229+F226+F220+F212+F201+F197+F190+F178+F173+F161+F153+F134+F128+F124+F121+F118+F115+F114+F109</f>
        <v>8447141.6100000013</v>
      </c>
      <c r="G361" s="52">
        <v>32.1</v>
      </c>
      <c r="H361" s="18"/>
    </row>
    <row r="362" spans="1:10" ht="15.6" x14ac:dyDescent="0.3">
      <c r="A362" s="69" t="s">
        <v>355</v>
      </c>
      <c r="B362" s="69"/>
      <c r="C362" s="69"/>
      <c r="D362" s="15">
        <v>26194000</v>
      </c>
      <c r="E362" s="15">
        <v>26292000</v>
      </c>
      <c r="F362" s="15">
        <f>F361-F358</f>
        <v>5320965.6500000013</v>
      </c>
      <c r="G362" s="15">
        <v>20.2</v>
      </c>
      <c r="H362" s="18"/>
    </row>
    <row r="363" spans="1:10" x14ac:dyDescent="0.3">
      <c r="A363" s="16" t="s">
        <v>367</v>
      </c>
      <c r="B363" s="16"/>
      <c r="C363" s="16"/>
      <c r="D363" s="17"/>
      <c r="H363" s="18"/>
    </row>
    <row r="364" spans="1:10" x14ac:dyDescent="0.3">
      <c r="A364" s="16" t="s">
        <v>254</v>
      </c>
      <c r="B364" s="16"/>
      <c r="C364" s="16" t="s">
        <v>381</v>
      </c>
      <c r="D364" s="17"/>
      <c r="H364" s="18"/>
    </row>
    <row r="365" spans="1:10" x14ac:dyDescent="0.3">
      <c r="A365" s="16" t="s">
        <v>255</v>
      </c>
      <c r="B365" s="16"/>
      <c r="C365" s="16" t="s">
        <v>382</v>
      </c>
      <c r="D365" s="17"/>
      <c r="H365" s="42"/>
    </row>
    <row r="366" spans="1:10" x14ac:dyDescent="0.3">
      <c r="A366" s="16"/>
      <c r="B366" s="16"/>
      <c r="C366" s="16"/>
      <c r="D366" s="17"/>
      <c r="H366" s="18"/>
    </row>
    <row r="367" spans="1:10" x14ac:dyDescent="0.3">
      <c r="A367" s="16" t="s">
        <v>287</v>
      </c>
      <c r="B367" s="16"/>
      <c r="C367" s="16"/>
      <c r="D367" s="17"/>
      <c r="E367" s="59" t="s">
        <v>384</v>
      </c>
      <c r="F367" s="54"/>
      <c r="G367" s="54"/>
      <c r="H367" s="2"/>
      <c r="J367" s="21"/>
    </row>
    <row r="368" spans="1:10" x14ac:dyDescent="0.3">
      <c r="A368" s="16" t="s">
        <v>383</v>
      </c>
      <c r="B368" s="16"/>
      <c r="C368" s="16"/>
      <c r="D368" s="17"/>
      <c r="E368" s="55"/>
      <c r="F368" s="55"/>
      <c r="G368" s="55"/>
      <c r="H368" s="42"/>
    </row>
    <row r="369" spans="1:12" x14ac:dyDescent="0.3">
      <c r="A369" s="25" t="s">
        <v>288</v>
      </c>
      <c r="B369" s="25"/>
      <c r="C369" s="25"/>
      <c r="D369" s="26"/>
      <c r="E369" s="43">
        <f>E84-E361</f>
        <v>-223900</v>
      </c>
      <c r="F369" s="56"/>
      <c r="G369" s="56"/>
      <c r="I369" s="27"/>
      <c r="J369" s="27"/>
      <c r="K369" s="34"/>
      <c r="L369" s="34"/>
    </row>
    <row r="370" spans="1:12" ht="5.4" customHeight="1" x14ac:dyDescent="0.3">
      <c r="A370" s="37"/>
      <c r="B370" s="37"/>
      <c r="C370" s="37"/>
      <c r="D370" s="21"/>
      <c r="E370" s="56"/>
      <c r="F370" s="56"/>
      <c r="G370" s="56"/>
      <c r="H370" s="18"/>
    </row>
    <row r="371" spans="1:12" x14ac:dyDescent="0.3">
      <c r="A371" s="27" t="s">
        <v>368</v>
      </c>
      <c r="B371" s="27"/>
      <c r="C371" s="27"/>
      <c r="D371" s="34"/>
      <c r="E371" s="51">
        <f>F84-F361</f>
        <v>1932831.8800000008</v>
      </c>
      <c r="F371" s="57"/>
      <c r="G371" s="56"/>
      <c r="H371" s="18"/>
    </row>
    <row r="372" spans="1:12" ht="6" customHeight="1" x14ac:dyDescent="0.3">
      <c r="A372" s="37"/>
      <c r="B372" s="37"/>
      <c r="C372" s="37"/>
      <c r="D372" s="21"/>
      <c r="E372" s="56"/>
      <c r="F372" s="56"/>
      <c r="G372" s="56"/>
      <c r="H372" s="18"/>
    </row>
    <row r="373" spans="1:12" x14ac:dyDescent="0.3">
      <c r="A373" s="27" t="s">
        <v>369</v>
      </c>
      <c r="B373" s="27"/>
      <c r="C373" s="27"/>
      <c r="D373" s="28"/>
      <c r="E373" s="61">
        <v>6374694.3099999996</v>
      </c>
      <c r="F373" s="57"/>
      <c r="G373" s="56"/>
      <c r="H373" s="18"/>
    </row>
    <row r="374" spans="1:12" ht="12" customHeight="1" x14ac:dyDescent="0.3">
      <c r="A374" s="37"/>
      <c r="B374" s="37"/>
      <c r="C374" s="37"/>
      <c r="D374" s="21"/>
      <c r="E374" s="21"/>
      <c r="F374" s="21"/>
      <c r="G374" s="21"/>
      <c r="H374" s="18"/>
    </row>
    <row r="375" spans="1:12" ht="15" customHeight="1" x14ac:dyDescent="0.3">
      <c r="A375" s="39" t="s">
        <v>385</v>
      </c>
      <c r="B375" s="40"/>
      <c r="C375" s="40"/>
      <c r="D375" s="41"/>
      <c r="E375" s="41"/>
      <c r="F375" s="41"/>
      <c r="G375" s="41"/>
      <c r="H375" s="18"/>
    </row>
    <row r="376" spans="1:12" x14ac:dyDescent="0.3">
      <c r="A376" s="25" t="s">
        <v>370</v>
      </c>
      <c r="B376" s="37"/>
      <c r="C376" s="37"/>
      <c r="D376" s="21"/>
      <c r="E376" s="21"/>
      <c r="F376" s="21"/>
      <c r="G376" s="21"/>
      <c r="H376" s="18"/>
    </row>
    <row r="377" spans="1:12" x14ac:dyDescent="0.3">
      <c r="A377" s="25"/>
      <c r="B377" s="37"/>
      <c r="C377" s="37"/>
      <c r="D377" s="21"/>
      <c r="E377" s="21"/>
      <c r="F377" s="21"/>
      <c r="G377" s="21"/>
      <c r="H377" s="18"/>
    </row>
    <row r="378" spans="1:12" x14ac:dyDescent="0.3">
      <c r="A378" s="38" t="s">
        <v>386</v>
      </c>
      <c r="B378" s="37"/>
      <c r="C378" s="37"/>
      <c r="D378" s="21"/>
      <c r="E378" s="21"/>
      <c r="F378" s="21"/>
      <c r="G378" s="21"/>
      <c r="H378" s="18"/>
    </row>
    <row r="379" spans="1:12" x14ac:dyDescent="0.3">
      <c r="A379" s="38"/>
      <c r="B379" s="37"/>
      <c r="C379" s="37"/>
      <c r="D379" s="21"/>
      <c r="E379" s="21"/>
      <c r="F379" s="21"/>
      <c r="G379" s="21"/>
      <c r="H379" s="18"/>
    </row>
    <row r="380" spans="1:12" x14ac:dyDescent="0.3">
      <c r="A380" s="38"/>
      <c r="B380" s="37"/>
      <c r="C380" s="37"/>
      <c r="D380" s="21"/>
      <c r="E380" s="21"/>
      <c r="F380" s="21"/>
      <c r="G380" s="21"/>
      <c r="H380" s="18"/>
    </row>
    <row r="381" spans="1:12" x14ac:dyDescent="0.3">
      <c r="A381" s="38"/>
      <c r="B381" s="37"/>
      <c r="C381" s="37"/>
      <c r="D381" s="21"/>
      <c r="E381" s="21"/>
      <c r="F381" s="21"/>
      <c r="G381" s="21"/>
      <c r="H381" s="18"/>
    </row>
    <row r="382" spans="1:12" x14ac:dyDescent="0.3">
      <c r="A382" s="38"/>
      <c r="B382" s="37"/>
      <c r="C382" s="37"/>
      <c r="D382" s="21"/>
      <c r="E382" s="21"/>
      <c r="F382" s="21"/>
      <c r="G382" s="21"/>
      <c r="H382" s="18"/>
    </row>
    <row r="383" spans="1:12" x14ac:dyDescent="0.3">
      <c r="A383" s="38" t="s">
        <v>256</v>
      </c>
      <c r="B383" s="37"/>
      <c r="C383" s="37"/>
      <c r="D383" s="21"/>
      <c r="E383" s="21"/>
      <c r="F383" s="21"/>
      <c r="G383" s="21"/>
      <c r="H383" s="18"/>
    </row>
    <row r="384" spans="1:12" x14ac:dyDescent="0.3">
      <c r="A384" s="38" t="s">
        <v>286</v>
      </c>
      <c r="B384" s="37"/>
      <c r="C384" s="37"/>
      <c r="D384" s="21"/>
      <c r="E384" s="21"/>
      <c r="F384" s="21"/>
      <c r="G384" s="21"/>
      <c r="H384" s="18"/>
    </row>
    <row r="385" spans="1:8" x14ac:dyDescent="0.3">
      <c r="A385" s="38"/>
      <c r="B385" s="37"/>
      <c r="C385" s="37"/>
      <c r="D385" s="21"/>
      <c r="E385" s="21"/>
      <c r="F385" s="21"/>
      <c r="G385" s="21"/>
      <c r="H385" s="18"/>
    </row>
    <row r="386" spans="1:8" x14ac:dyDescent="0.3">
      <c r="A386" s="37"/>
      <c r="B386" s="37"/>
      <c r="C386" s="37"/>
      <c r="D386" s="20"/>
      <c r="E386" s="21"/>
      <c r="F386" s="21"/>
      <c r="G386" s="21"/>
      <c r="H386" s="18"/>
    </row>
    <row r="387" spans="1:8" x14ac:dyDescent="0.3">
      <c r="A387" s="38" t="s">
        <v>361</v>
      </c>
      <c r="B387" s="37"/>
      <c r="C387" s="37"/>
      <c r="D387" s="21"/>
      <c r="E387" s="21"/>
      <c r="F387" s="21"/>
      <c r="G387" s="21"/>
      <c r="H387" s="18"/>
    </row>
    <row r="388" spans="1:8" x14ac:dyDescent="0.3">
      <c r="A388" s="37" t="s">
        <v>259</v>
      </c>
      <c r="B388" s="37"/>
      <c r="C388" s="37"/>
      <c r="D388" s="21"/>
      <c r="E388" s="21"/>
      <c r="F388" s="21"/>
      <c r="G388" s="21"/>
      <c r="H388" s="18"/>
    </row>
    <row r="389" spans="1:8" x14ac:dyDescent="0.3">
      <c r="A389" s="37"/>
      <c r="B389" s="37"/>
      <c r="C389" s="37"/>
      <c r="D389" s="21"/>
      <c r="E389" s="21"/>
      <c r="F389" s="21"/>
      <c r="G389" s="46" t="s">
        <v>260</v>
      </c>
      <c r="H389" s="18"/>
    </row>
    <row r="390" spans="1:8" x14ac:dyDescent="0.3">
      <c r="A390" s="37"/>
      <c r="B390" s="37"/>
      <c r="C390" s="37"/>
      <c r="D390" s="21"/>
      <c r="E390" s="21"/>
      <c r="F390" s="21"/>
      <c r="G390" s="21"/>
      <c r="H390" s="18"/>
    </row>
    <row r="391" spans="1:8" x14ac:dyDescent="0.3">
      <c r="C391"/>
      <c r="G391" s="46"/>
    </row>
    <row r="392" spans="1:8" x14ac:dyDescent="0.3">
      <c r="C392"/>
    </row>
  </sheetData>
  <mergeCells count="5">
    <mergeCell ref="A84:C84"/>
    <mergeCell ref="A85:C85"/>
    <mergeCell ref="A86:G86"/>
    <mergeCell ref="A361:C361"/>
    <mergeCell ref="A362:C362"/>
  </mergeCells>
  <pageMargins left="0" right="0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2"/>
  <sheetViews>
    <sheetView topLeftCell="A364" zoomScaleNormal="100" workbookViewId="0">
      <selection activeCell="A373" sqref="A373"/>
    </sheetView>
  </sheetViews>
  <sheetFormatPr defaultRowHeight="14.4" x14ac:dyDescent="0.3"/>
  <cols>
    <col min="1" max="2" width="5.33203125" customWidth="1"/>
    <col min="3" max="3" width="34.109375" style="3" customWidth="1"/>
    <col min="4" max="6" width="14.5546875" style="2" customWidth="1"/>
    <col min="7" max="7" width="9.88671875" style="2" bestFit="1" customWidth="1"/>
  </cols>
  <sheetData>
    <row r="1" spans="1:8" ht="15.6" x14ac:dyDescent="0.3">
      <c r="A1" s="7" t="s">
        <v>362</v>
      </c>
      <c r="B1" s="7"/>
      <c r="C1" s="7"/>
      <c r="D1" s="3"/>
      <c r="H1" s="2"/>
    </row>
    <row r="2" spans="1:8" x14ac:dyDescent="0.3">
      <c r="C2"/>
      <c r="D2" s="3"/>
      <c r="H2" s="2"/>
    </row>
    <row r="3" spans="1:8" x14ac:dyDescent="0.3">
      <c r="C3"/>
      <c r="D3" s="3"/>
      <c r="H3" s="2"/>
    </row>
    <row r="4" spans="1:8" ht="15.6" x14ac:dyDescent="0.3">
      <c r="C4" s="7" t="s">
        <v>330</v>
      </c>
      <c r="D4"/>
      <c r="E4"/>
      <c r="G4" s="3"/>
      <c r="H4" s="2"/>
    </row>
    <row r="5" spans="1:8" x14ac:dyDescent="0.3">
      <c r="C5"/>
      <c r="D5" s="3"/>
      <c r="H5" s="2"/>
    </row>
    <row r="6" spans="1:8" x14ac:dyDescent="0.3">
      <c r="A6" t="s">
        <v>0</v>
      </c>
      <c r="C6"/>
      <c r="D6" s="3"/>
      <c r="H6" s="2"/>
    </row>
    <row r="7" spans="1:8" x14ac:dyDescent="0.3">
      <c r="A7" t="s">
        <v>331</v>
      </c>
      <c r="C7"/>
      <c r="D7" s="3"/>
      <c r="H7" s="2"/>
    </row>
    <row r="8" spans="1:8" x14ac:dyDescent="0.3">
      <c r="A8" s="4"/>
      <c r="B8" s="4"/>
      <c r="C8" s="4"/>
      <c r="D8" s="4"/>
      <c r="E8" s="4"/>
      <c r="F8" s="4"/>
      <c r="G8" s="4"/>
    </row>
    <row r="9" spans="1:8" x14ac:dyDescent="0.3">
      <c r="A9" s="8" t="s">
        <v>1</v>
      </c>
      <c r="B9" s="8" t="s">
        <v>2</v>
      </c>
      <c r="C9" s="9" t="s">
        <v>3</v>
      </c>
      <c r="D9" s="10" t="s">
        <v>123</v>
      </c>
      <c r="E9" s="5" t="s">
        <v>124</v>
      </c>
      <c r="F9" s="11" t="s">
        <v>160</v>
      </c>
      <c r="G9" s="5" t="s">
        <v>161</v>
      </c>
    </row>
    <row r="10" spans="1:8" x14ac:dyDescent="0.3">
      <c r="A10" s="12"/>
      <c r="B10" s="12"/>
      <c r="C10" s="9"/>
      <c r="D10" s="5" t="s">
        <v>162</v>
      </c>
      <c r="E10" s="5" t="s">
        <v>162</v>
      </c>
      <c r="F10" s="5" t="s">
        <v>162</v>
      </c>
      <c r="G10" s="5" t="s">
        <v>4</v>
      </c>
    </row>
    <row r="11" spans="1:8" x14ac:dyDescent="0.3">
      <c r="A11" s="1" t="s">
        <v>5</v>
      </c>
      <c r="B11" s="1" t="s">
        <v>6</v>
      </c>
      <c r="C11" s="3" t="s">
        <v>125</v>
      </c>
      <c r="D11" s="2">
        <v>2850000</v>
      </c>
      <c r="E11" s="2">
        <v>2850000</v>
      </c>
      <c r="F11" s="2">
        <v>2987040.45</v>
      </c>
      <c r="G11" s="2">
        <v>104.81</v>
      </c>
    </row>
    <row r="12" spans="1:8" x14ac:dyDescent="0.3">
      <c r="A12" s="1" t="s">
        <v>5</v>
      </c>
      <c r="B12" s="1" t="s">
        <v>7</v>
      </c>
      <c r="C12" s="3" t="s">
        <v>126</v>
      </c>
      <c r="D12" s="2">
        <v>257000</v>
      </c>
      <c r="E12" s="2">
        <v>257000</v>
      </c>
      <c r="F12" s="2">
        <v>180795.19</v>
      </c>
      <c r="G12" s="2">
        <v>70.349999999999994</v>
      </c>
    </row>
    <row r="13" spans="1:8" x14ac:dyDescent="0.3">
      <c r="A13" s="1" t="s">
        <v>5</v>
      </c>
      <c r="B13" s="1" t="s">
        <v>8</v>
      </c>
      <c r="C13" s="3" t="s">
        <v>127</v>
      </c>
      <c r="D13" s="2">
        <v>275000</v>
      </c>
      <c r="E13" s="2">
        <v>275000</v>
      </c>
      <c r="F13" s="2">
        <v>347299.23</v>
      </c>
      <c r="G13" s="2">
        <v>126.29</v>
      </c>
    </row>
    <row r="14" spans="1:8" x14ac:dyDescent="0.3">
      <c r="A14" s="1" t="s">
        <v>5</v>
      </c>
      <c r="B14" s="1" t="s">
        <v>9</v>
      </c>
      <c r="C14" s="3" t="s">
        <v>128</v>
      </c>
      <c r="D14" s="2">
        <v>2736000</v>
      </c>
      <c r="E14" s="2">
        <v>2736000</v>
      </c>
      <c r="F14" s="2">
        <v>3224827.75</v>
      </c>
      <c r="G14" s="2">
        <v>117.87</v>
      </c>
    </row>
    <row r="15" spans="1:8" x14ac:dyDescent="0.3">
      <c r="A15" s="1" t="s">
        <v>5</v>
      </c>
      <c r="B15" s="1" t="s">
        <v>10</v>
      </c>
      <c r="C15" s="3" t="s">
        <v>129</v>
      </c>
      <c r="D15" s="2">
        <v>0</v>
      </c>
      <c r="E15" s="2">
        <v>1330</v>
      </c>
      <c r="F15" s="2">
        <v>1330</v>
      </c>
      <c r="G15" s="2">
        <v>100</v>
      </c>
    </row>
    <row r="16" spans="1:8" x14ac:dyDescent="0.3">
      <c r="A16" s="1" t="s">
        <v>5</v>
      </c>
      <c r="B16" s="1" t="s">
        <v>11</v>
      </c>
      <c r="C16" s="3" t="s">
        <v>130</v>
      </c>
      <c r="D16" s="2">
        <v>5890000</v>
      </c>
      <c r="E16" s="2">
        <v>5890000</v>
      </c>
      <c r="F16" s="2">
        <v>6406649.7800000003</v>
      </c>
      <c r="G16" s="2">
        <v>108.77</v>
      </c>
    </row>
    <row r="17" spans="1:7" x14ac:dyDescent="0.3">
      <c r="A17" s="1" t="s">
        <v>289</v>
      </c>
      <c r="B17" s="1" t="s">
        <v>290</v>
      </c>
      <c r="C17" s="3" t="s">
        <v>332</v>
      </c>
      <c r="D17" s="2">
        <v>0</v>
      </c>
      <c r="E17" s="2">
        <v>0</v>
      </c>
      <c r="F17" s="2">
        <v>145</v>
      </c>
    </row>
    <row r="18" spans="1:7" x14ac:dyDescent="0.3">
      <c r="A18" s="1" t="s">
        <v>5</v>
      </c>
      <c r="B18" s="1" t="s">
        <v>12</v>
      </c>
      <c r="C18" s="3" t="s">
        <v>131</v>
      </c>
      <c r="D18" s="2">
        <v>0</v>
      </c>
      <c r="E18" s="2">
        <v>0</v>
      </c>
      <c r="F18" s="2">
        <v>53468</v>
      </c>
      <c r="G18" s="2" t="s">
        <v>13</v>
      </c>
    </row>
    <row r="19" spans="1:7" x14ac:dyDescent="0.3">
      <c r="A19" s="1" t="s">
        <v>5</v>
      </c>
      <c r="B19" s="1" t="s">
        <v>14</v>
      </c>
      <c r="C19" s="3" t="s">
        <v>132</v>
      </c>
      <c r="D19" s="2">
        <v>30000</v>
      </c>
      <c r="E19" s="2">
        <v>30000</v>
      </c>
      <c r="F19" s="2">
        <v>31550</v>
      </c>
      <c r="G19" s="2">
        <v>105.17</v>
      </c>
    </row>
    <row r="20" spans="1:7" x14ac:dyDescent="0.3">
      <c r="A20" s="1" t="s">
        <v>5</v>
      </c>
      <c r="B20" s="1" t="s">
        <v>15</v>
      </c>
      <c r="C20" s="3" t="s">
        <v>133</v>
      </c>
      <c r="D20" s="2">
        <v>90000</v>
      </c>
      <c r="E20" s="2">
        <v>90000</v>
      </c>
      <c r="F20" s="2">
        <v>128586.03</v>
      </c>
      <c r="G20" s="2">
        <v>142.87</v>
      </c>
    </row>
    <row r="21" spans="1:7" x14ac:dyDescent="0.3">
      <c r="A21" s="1" t="s">
        <v>5</v>
      </c>
      <c r="B21" s="1" t="s">
        <v>16</v>
      </c>
      <c r="C21" s="3" t="s">
        <v>134</v>
      </c>
      <c r="D21" s="2">
        <v>20000</v>
      </c>
      <c r="E21" s="2">
        <v>20000</v>
      </c>
      <c r="F21" s="2">
        <v>31030</v>
      </c>
      <c r="G21" s="2">
        <v>155.15</v>
      </c>
    </row>
    <row r="22" spans="1:7" x14ac:dyDescent="0.3">
      <c r="A22" s="1" t="s">
        <v>5</v>
      </c>
      <c r="B22" s="1" t="s">
        <v>17</v>
      </c>
      <c r="C22" s="3" t="s">
        <v>135</v>
      </c>
      <c r="D22" s="2">
        <v>1550000</v>
      </c>
      <c r="E22" s="2">
        <v>1550000</v>
      </c>
      <c r="F22" s="2">
        <v>2427282.91</v>
      </c>
      <c r="G22" s="2">
        <v>156.6</v>
      </c>
    </row>
    <row r="23" spans="1:7" x14ac:dyDescent="0.3">
      <c r="A23" s="1" t="s">
        <v>5</v>
      </c>
      <c r="B23" s="1" t="s">
        <v>18</v>
      </c>
      <c r="C23" s="3" t="s">
        <v>136</v>
      </c>
      <c r="D23" s="2">
        <v>6000</v>
      </c>
      <c r="E23" s="2">
        <v>6000</v>
      </c>
      <c r="F23" s="2">
        <v>6000</v>
      </c>
      <c r="G23" s="2">
        <v>100</v>
      </c>
    </row>
    <row r="24" spans="1:7" x14ac:dyDescent="0.3">
      <c r="A24" s="19" t="s">
        <v>5</v>
      </c>
      <c r="B24" s="19" t="s">
        <v>19</v>
      </c>
      <c r="C24" s="20" t="s">
        <v>137</v>
      </c>
      <c r="D24" s="21">
        <v>0</v>
      </c>
      <c r="E24" s="21">
        <v>0</v>
      </c>
      <c r="F24" s="21">
        <v>0</v>
      </c>
      <c r="G24" s="21">
        <v>100</v>
      </c>
    </row>
    <row r="25" spans="1:7" ht="14.4" customHeight="1" x14ac:dyDescent="0.3">
      <c r="A25" s="19" t="s">
        <v>5</v>
      </c>
      <c r="B25" s="19" t="s">
        <v>20</v>
      </c>
      <c r="C25" s="20" t="s">
        <v>138</v>
      </c>
      <c r="D25" s="21">
        <v>360000</v>
      </c>
      <c r="E25" s="21">
        <v>384700</v>
      </c>
      <c r="F25" s="21">
        <v>384700</v>
      </c>
      <c r="G25" s="21">
        <v>100</v>
      </c>
    </row>
    <row r="26" spans="1:7" x14ac:dyDescent="0.3">
      <c r="A26" s="19" t="s">
        <v>5</v>
      </c>
      <c r="B26" s="19" t="s">
        <v>21</v>
      </c>
      <c r="C26" s="20" t="s">
        <v>139</v>
      </c>
      <c r="D26" s="21">
        <v>0</v>
      </c>
      <c r="E26" s="21">
        <v>1625909</v>
      </c>
      <c r="F26" s="21">
        <v>1625909</v>
      </c>
      <c r="G26" s="21">
        <v>100</v>
      </c>
    </row>
    <row r="27" spans="1:7" x14ac:dyDescent="0.3">
      <c r="A27" s="19" t="s">
        <v>5</v>
      </c>
      <c r="B27" s="19" t="s">
        <v>22</v>
      </c>
      <c r="C27" s="20" t="s">
        <v>140</v>
      </c>
      <c r="D27" s="21">
        <v>0</v>
      </c>
      <c r="E27" s="21">
        <v>149072.51999999999</v>
      </c>
      <c r="F27" s="21">
        <v>149072.51999999999</v>
      </c>
      <c r="G27" s="21">
        <v>100</v>
      </c>
    </row>
    <row r="28" spans="1:7" x14ac:dyDescent="0.3">
      <c r="A28" s="19" t="s">
        <v>5</v>
      </c>
      <c r="B28" s="19" t="s">
        <v>24</v>
      </c>
      <c r="C28" s="20" t="s">
        <v>142</v>
      </c>
      <c r="D28" s="21">
        <v>0</v>
      </c>
      <c r="E28" s="21">
        <v>95281.85</v>
      </c>
      <c r="F28" s="21">
        <v>95281.85</v>
      </c>
      <c r="G28" s="21">
        <v>100</v>
      </c>
    </row>
    <row r="29" spans="1:7" x14ac:dyDescent="0.3">
      <c r="A29" s="19" t="s">
        <v>289</v>
      </c>
      <c r="B29" s="19" t="s">
        <v>333</v>
      </c>
      <c r="C29" s="20" t="s">
        <v>334</v>
      </c>
      <c r="D29" s="21">
        <v>0</v>
      </c>
      <c r="E29" s="21">
        <v>1619791.45</v>
      </c>
      <c r="F29" s="21">
        <v>1619791.45</v>
      </c>
      <c r="G29" s="21">
        <v>100</v>
      </c>
    </row>
    <row r="30" spans="1:7" x14ac:dyDescent="0.3">
      <c r="A30" s="19" t="s">
        <v>5</v>
      </c>
      <c r="B30" s="19" t="s">
        <v>25</v>
      </c>
      <c r="C30" s="20" t="s">
        <v>143</v>
      </c>
      <c r="D30" s="21">
        <v>0</v>
      </c>
      <c r="E30" s="21">
        <v>125000</v>
      </c>
      <c r="F30" s="21">
        <v>125000</v>
      </c>
      <c r="G30" s="21">
        <v>100</v>
      </c>
    </row>
    <row r="31" spans="1:7" ht="28.8" x14ac:dyDescent="0.3">
      <c r="A31" s="13" t="s">
        <v>27</v>
      </c>
      <c r="B31" s="13" t="s">
        <v>28</v>
      </c>
      <c r="C31" s="14" t="s">
        <v>144</v>
      </c>
      <c r="D31" s="6">
        <v>9500000</v>
      </c>
      <c r="E31" s="6">
        <v>9500000</v>
      </c>
      <c r="F31" s="6">
        <v>10120596</v>
      </c>
      <c r="G31" s="6">
        <v>106.53</v>
      </c>
    </row>
    <row r="32" spans="1:7" ht="28.8" x14ac:dyDescent="0.3">
      <c r="A32" s="13" t="s">
        <v>29</v>
      </c>
      <c r="B32" s="13" t="s">
        <v>30</v>
      </c>
      <c r="C32" s="14" t="s">
        <v>145</v>
      </c>
      <c r="D32" s="6">
        <v>4500</v>
      </c>
      <c r="E32" s="6">
        <v>4500</v>
      </c>
      <c r="F32" s="6">
        <v>6754</v>
      </c>
      <c r="G32" s="6">
        <v>150.09</v>
      </c>
    </row>
    <row r="33" spans="1:7" x14ac:dyDescent="0.3">
      <c r="A33" s="19" t="s">
        <v>31</v>
      </c>
      <c r="B33" s="19" t="s">
        <v>30</v>
      </c>
      <c r="C33" s="20" t="s">
        <v>146</v>
      </c>
      <c r="D33" s="21">
        <v>45000</v>
      </c>
      <c r="E33" s="21">
        <v>45000</v>
      </c>
      <c r="F33" s="21">
        <v>171700</v>
      </c>
      <c r="G33" s="21">
        <v>381.56</v>
      </c>
    </row>
    <row r="34" spans="1:7" x14ac:dyDescent="0.3">
      <c r="A34" s="19" t="s">
        <v>31</v>
      </c>
      <c r="B34" s="19" t="s">
        <v>32</v>
      </c>
      <c r="C34" s="20" t="s">
        <v>147</v>
      </c>
      <c r="D34" s="21">
        <v>0</v>
      </c>
      <c r="E34" s="21">
        <v>0</v>
      </c>
      <c r="F34" s="21">
        <v>0</v>
      </c>
      <c r="G34" s="21">
        <v>0</v>
      </c>
    </row>
    <row r="35" spans="1:7" x14ac:dyDescent="0.3">
      <c r="A35" s="19" t="s">
        <v>31</v>
      </c>
      <c r="B35" s="19" t="s">
        <v>33</v>
      </c>
      <c r="C35" s="20" t="s">
        <v>148</v>
      </c>
      <c r="D35" s="21">
        <v>135000</v>
      </c>
      <c r="E35" s="21">
        <v>135000</v>
      </c>
      <c r="F35" s="21">
        <v>89400</v>
      </c>
      <c r="G35" s="21">
        <v>66.22</v>
      </c>
    </row>
    <row r="36" spans="1:7" x14ac:dyDescent="0.3">
      <c r="A36" s="19" t="s">
        <v>261</v>
      </c>
      <c r="B36" s="19" t="s">
        <v>262</v>
      </c>
      <c r="C36" s="20" t="s">
        <v>263</v>
      </c>
      <c r="D36" s="21">
        <v>0</v>
      </c>
      <c r="E36" s="21">
        <v>0</v>
      </c>
      <c r="F36" s="21">
        <v>13321</v>
      </c>
      <c r="G36" s="21"/>
    </row>
    <row r="37" spans="1:7" ht="14.4" customHeight="1" x14ac:dyDescent="0.3">
      <c r="A37" s="13" t="s">
        <v>31</v>
      </c>
      <c r="B37" s="13" t="s">
        <v>26</v>
      </c>
      <c r="C37" s="14" t="s">
        <v>149</v>
      </c>
      <c r="D37" s="6">
        <f>SUM(D33:D36)</f>
        <v>180000</v>
      </c>
      <c r="E37" s="6">
        <f>SUM(E33:E36)</f>
        <v>180000</v>
      </c>
      <c r="F37" s="6">
        <f>SUM(F33:F36)</f>
        <v>274421</v>
      </c>
      <c r="G37" s="6">
        <v>152.46</v>
      </c>
    </row>
    <row r="38" spans="1:7" ht="14.4" customHeight="1" x14ac:dyDescent="0.3">
      <c r="A38" s="32" t="s">
        <v>264</v>
      </c>
      <c r="B38" s="32" t="s">
        <v>291</v>
      </c>
      <c r="C38" s="14" t="s">
        <v>292</v>
      </c>
      <c r="D38" s="34">
        <v>144000</v>
      </c>
      <c r="E38" s="34">
        <v>144000</v>
      </c>
      <c r="F38" s="34">
        <v>132001</v>
      </c>
      <c r="G38" s="34">
        <v>91.67</v>
      </c>
    </row>
    <row r="39" spans="1:7" ht="14.4" customHeight="1" x14ac:dyDescent="0.3">
      <c r="A39" s="32" t="s">
        <v>264</v>
      </c>
      <c r="B39" s="32" t="s">
        <v>262</v>
      </c>
      <c r="C39" s="33" t="s">
        <v>317</v>
      </c>
      <c r="D39" s="34">
        <v>0</v>
      </c>
      <c r="E39" s="34">
        <v>67531</v>
      </c>
      <c r="F39" s="34">
        <v>100694.98</v>
      </c>
      <c r="G39" s="34">
        <v>149.11000000000001</v>
      </c>
    </row>
    <row r="40" spans="1:7" ht="14.4" customHeight="1" x14ac:dyDescent="0.3">
      <c r="A40" s="13" t="s">
        <v>264</v>
      </c>
      <c r="B40" s="13"/>
      <c r="C40" s="14" t="s">
        <v>209</v>
      </c>
      <c r="D40" s="6">
        <f>SUM(D38:D39)</f>
        <v>144000</v>
      </c>
      <c r="E40" s="6">
        <f>SUM(E38:E39)</f>
        <v>211531</v>
      </c>
      <c r="F40" s="6">
        <f>SUM(F38:F39)</f>
        <v>232695.97999999998</v>
      </c>
      <c r="G40" s="6">
        <v>110</v>
      </c>
    </row>
    <row r="41" spans="1:7" x14ac:dyDescent="0.3">
      <c r="A41" s="19" t="s">
        <v>36</v>
      </c>
      <c r="B41" s="19" t="s">
        <v>33</v>
      </c>
      <c r="C41" s="20" t="s">
        <v>148</v>
      </c>
      <c r="D41" s="21">
        <v>2100000</v>
      </c>
      <c r="E41" s="21">
        <v>2100000</v>
      </c>
      <c r="F41" s="21">
        <v>2205625</v>
      </c>
      <c r="G41" s="21">
        <v>105.03</v>
      </c>
    </row>
    <row r="42" spans="1:7" x14ac:dyDescent="0.3">
      <c r="A42" s="19" t="s">
        <v>265</v>
      </c>
      <c r="B42" s="19" t="s">
        <v>262</v>
      </c>
      <c r="C42" s="20" t="s">
        <v>263</v>
      </c>
      <c r="D42" s="21">
        <v>0</v>
      </c>
      <c r="E42" s="21">
        <v>0</v>
      </c>
      <c r="F42" s="21">
        <v>2453</v>
      </c>
      <c r="G42" s="21"/>
    </row>
    <row r="43" spans="1:7" x14ac:dyDescent="0.3">
      <c r="A43" s="19" t="s">
        <v>36</v>
      </c>
      <c r="B43" s="19" t="s">
        <v>37</v>
      </c>
      <c r="C43" s="20" t="s">
        <v>267</v>
      </c>
      <c r="D43" s="21">
        <v>0</v>
      </c>
      <c r="E43" s="21">
        <v>0</v>
      </c>
      <c r="F43" s="21">
        <v>30000</v>
      </c>
      <c r="G43" s="21" t="s">
        <v>13</v>
      </c>
    </row>
    <row r="44" spans="1:7" ht="14.4" customHeight="1" x14ac:dyDescent="0.3">
      <c r="A44" s="13" t="s">
        <v>36</v>
      </c>
      <c r="B44" s="13" t="s">
        <v>26</v>
      </c>
      <c r="C44" s="14" t="s">
        <v>151</v>
      </c>
      <c r="D44" s="6">
        <f>SUM(D41:D43)</f>
        <v>2100000</v>
      </c>
      <c r="E44" s="6">
        <f>SUM(E41:E43)</f>
        <v>2100000</v>
      </c>
      <c r="F44" s="6">
        <f>SUM(F41:F43)</f>
        <v>2238078</v>
      </c>
      <c r="G44" s="6">
        <v>106.58</v>
      </c>
    </row>
    <row r="45" spans="1:7" ht="14.4" customHeight="1" x14ac:dyDescent="0.3">
      <c r="A45" s="13"/>
      <c r="B45" s="13"/>
      <c r="C45" s="14"/>
      <c r="D45" s="6"/>
      <c r="E45" s="6"/>
      <c r="F45" s="6"/>
      <c r="G45" s="6"/>
    </row>
    <row r="46" spans="1:7" x14ac:dyDescent="0.3">
      <c r="A46" s="19"/>
      <c r="B46" s="19"/>
      <c r="C46" s="20"/>
      <c r="D46" s="21"/>
      <c r="E46" s="21"/>
      <c r="F46" s="21"/>
    </row>
    <row r="47" spans="1:7" x14ac:dyDescent="0.3">
      <c r="A47" s="19"/>
      <c r="B47" s="19"/>
      <c r="C47" s="20"/>
      <c r="D47" s="21"/>
      <c r="E47" s="21"/>
      <c r="F47" s="21"/>
      <c r="G47" s="50" t="s">
        <v>247</v>
      </c>
    </row>
    <row r="48" spans="1:7" ht="14.4" customHeight="1" x14ac:dyDescent="0.3">
      <c r="A48" s="8" t="s">
        <v>1</v>
      </c>
      <c r="B48" s="8" t="s">
        <v>2</v>
      </c>
      <c r="C48" s="9" t="s">
        <v>3</v>
      </c>
      <c r="D48" s="10" t="s">
        <v>123</v>
      </c>
      <c r="E48" s="5" t="s">
        <v>124</v>
      </c>
      <c r="F48" s="11" t="s">
        <v>160</v>
      </c>
      <c r="G48" s="5" t="s">
        <v>161</v>
      </c>
    </row>
    <row r="49" spans="1:7" x14ac:dyDescent="0.3">
      <c r="A49" s="12"/>
      <c r="B49" s="12"/>
      <c r="C49" s="9"/>
      <c r="D49" s="5" t="s">
        <v>162</v>
      </c>
      <c r="E49" s="5" t="s">
        <v>162</v>
      </c>
      <c r="F49" s="5" t="s">
        <v>162</v>
      </c>
      <c r="G49" s="5" t="s">
        <v>4</v>
      </c>
    </row>
    <row r="50" spans="1:7" x14ac:dyDescent="0.3">
      <c r="A50" s="30">
        <v>3631</v>
      </c>
      <c r="B50" s="30">
        <v>2324</v>
      </c>
      <c r="C50" s="31" t="s">
        <v>266</v>
      </c>
      <c r="D50" s="6">
        <v>0</v>
      </c>
      <c r="E50" s="6">
        <v>2820</v>
      </c>
      <c r="F50" s="6">
        <v>10170</v>
      </c>
      <c r="G50" s="6">
        <v>360.64</v>
      </c>
    </row>
    <row r="51" spans="1:7" ht="28.8" x14ac:dyDescent="0.3">
      <c r="A51" s="13" t="s">
        <v>38</v>
      </c>
      <c r="B51" s="13" t="s">
        <v>39</v>
      </c>
      <c r="C51" s="14" t="s">
        <v>152</v>
      </c>
      <c r="D51" s="6">
        <v>7000</v>
      </c>
      <c r="E51" s="6">
        <v>7000</v>
      </c>
      <c r="F51" s="6">
        <v>15200</v>
      </c>
      <c r="G51" s="6">
        <v>217.14</v>
      </c>
    </row>
    <row r="52" spans="1:7" x14ac:dyDescent="0.3">
      <c r="A52" s="1" t="s">
        <v>40</v>
      </c>
      <c r="B52" s="1" t="s">
        <v>30</v>
      </c>
      <c r="C52" s="3" t="s">
        <v>146</v>
      </c>
      <c r="D52" s="2">
        <v>3000</v>
      </c>
      <c r="E52" s="2">
        <v>3000</v>
      </c>
      <c r="F52" s="2">
        <v>0</v>
      </c>
      <c r="G52" s="2">
        <v>0</v>
      </c>
    </row>
    <row r="53" spans="1:7" x14ac:dyDescent="0.3">
      <c r="A53" s="1" t="s">
        <v>40</v>
      </c>
      <c r="B53" s="1" t="s">
        <v>27</v>
      </c>
      <c r="C53" s="3" t="s">
        <v>153</v>
      </c>
      <c r="D53" s="2">
        <v>10000</v>
      </c>
      <c r="E53" s="2">
        <v>10000</v>
      </c>
      <c r="F53" s="2">
        <v>2964.5</v>
      </c>
      <c r="G53" s="2">
        <v>29.65</v>
      </c>
    </row>
    <row r="54" spans="1:7" x14ac:dyDescent="0.3">
      <c r="A54" s="1" t="s">
        <v>40</v>
      </c>
      <c r="B54" s="1" t="s">
        <v>41</v>
      </c>
      <c r="C54" s="3" t="s">
        <v>154</v>
      </c>
      <c r="D54" s="2">
        <v>22000</v>
      </c>
      <c r="E54" s="2">
        <v>22000</v>
      </c>
      <c r="F54" s="2">
        <v>19513</v>
      </c>
      <c r="G54" s="2">
        <v>88.7</v>
      </c>
    </row>
    <row r="55" spans="1:7" ht="15.6" customHeight="1" x14ac:dyDescent="0.3">
      <c r="A55" s="1" t="s">
        <v>268</v>
      </c>
      <c r="B55" s="1" t="s">
        <v>304</v>
      </c>
      <c r="C55" s="29" t="s">
        <v>318</v>
      </c>
      <c r="D55" s="2">
        <v>0</v>
      </c>
      <c r="E55" s="2">
        <v>0</v>
      </c>
      <c r="F55" s="2">
        <v>7663</v>
      </c>
    </row>
    <row r="56" spans="1:7" x14ac:dyDescent="0.3">
      <c r="A56" s="1" t="s">
        <v>40</v>
      </c>
      <c r="B56" s="1" t="s">
        <v>42</v>
      </c>
      <c r="C56" s="3" t="s">
        <v>155</v>
      </c>
      <c r="D56" s="2">
        <v>50000</v>
      </c>
      <c r="E56" s="2">
        <v>50000</v>
      </c>
      <c r="F56" s="2">
        <v>230805</v>
      </c>
      <c r="G56" s="2">
        <v>461.61</v>
      </c>
    </row>
    <row r="57" spans="1:7" x14ac:dyDescent="0.3">
      <c r="A57" s="13" t="s">
        <v>40</v>
      </c>
      <c r="B57" s="13" t="s">
        <v>26</v>
      </c>
      <c r="C57" s="14" t="s">
        <v>156</v>
      </c>
      <c r="D57" s="6">
        <f>SUM(D52:D56)</f>
        <v>85000</v>
      </c>
      <c r="E57" s="6">
        <f>SUM(E52:E56)</f>
        <v>85000</v>
      </c>
      <c r="F57" s="6">
        <f>SUM(F52:F56)</f>
        <v>260945.5</v>
      </c>
      <c r="G57" s="6">
        <v>306.99</v>
      </c>
    </row>
    <row r="58" spans="1:7" x14ac:dyDescent="0.3">
      <c r="A58" s="19" t="s">
        <v>43</v>
      </c>
      <c r="B58" s="19" t="s">
        <v>30</v>
      </c>
      <c r="C58" s="20" t="s">
        <v>146</v>
      </c>
      <c r="D58" s="21">
        <v>420000</v>
      </c>
      <c r="E58" s="21">
        <v>420000</v>
      </c>
      <c r="F58" s="21">
        <v>432891</v>
      </c>
      <c r="G58" s="21">
        <v>103.07</v>
      </c>
    </row>
    <row r="59" spans="1:7" x14ac:dyDescent="0.3">
      <c r="A59" s="19" t="s">
        <v>43</v>
      </c>
      <c r="B59" s="19" t="s">
        <v>32</v>
      </c>
      <c r="C59" s="20" t="s">
        <v>147</v>
      </c>
      <c r="D59" s="21">
        <v>10000</v>
      </c>
      <c r="E59" s="21">
        <v>10000</v>
      </c>
      <c r="F59" s="21">
        <v>12123</v>
      </c>
      <c r="G59" s="21">
        <v>121.23</v>
      </c>
    </row>
    <row r="60" spans="1:7" ht="15.6" customHeight="1" x14ac:dyDescent="0.3">
      <c r="A60" s="19" t="s">
        <v>285</v>
      </c>
      <c r="B60" s="19" t="s">
        <v>309</v>
      </c>
      <c r="C60" s="20" t="s">
        <v>319</v>
      </c>
      <c r="D60" s="21">
        <v>0</v>
      </c>
      <c r="E60" s="21">
        <v>0</v>
      </c>
      <c r="F60" s="21">
        <v>373.78</v>
      </c>
      <c r="G60" s="21"/>
    </row>
    <row r="61" spans="1:7" x14ac:dyDescent="0.3">
      <c r="A61" s="19" t="s">
        <v>43</v>
      </c>
      <c r="B61" s="19" t="s">
        <v>35</v>
      </c>
      <c r="C61" s="20" t="s">
        <v>150</v>
      </c>
      <c r="D61" s="21">
        <v>0</v>
      </c>
      <c r="E61" s="21">
        <v>0</v>
      </c>
      <c r="F61" s="21">
        <v>6949</v>
      </c>
      <c r="G61" s="21" t="s">
        <v>13</v>
      </c>
    </row>
    <row r="62" spans="1:7" x14ac:dyDescent="0.3">
      <c r="A62" s="13" t="s">
        <v>43</v>
      </c>
      <c r="B62" s="13" t="s">
        <v>26</v>
      </c>
      <c r="C62" s="14" t="s">
        <v>157</v>
      </c>
      <c r="D62" s="6">
        <f>SUM(D58:D61)</f>
        <v>430000</v>
      </c>
      <c r="E62" s="6">
        <f>SUM(E58:E61)</f>
        <v>430000</v>
      </c>
      <c r="F62" s="6">
        <f>SUM(F58:F61)</f>
        <v>452336.78</v>
      </c>
      <c r="G62" s="6">
        <v>105.19</v>
      </c>
    </row>
    <row r="63" spans="1:7" ht="24.6" x14ac:dyDescent="0.3">
      <c r="A63" s="13" t="s">
        <v>44</v>
      </c>
      <c r="B63" s="13" t="s">
        <v>262</v>
      </c>
      <c r="C63" s="31" t="s">
        <v>320</v>
      </c>
      <c r="D63" s="6">
        <v>0</v>
      </c>
      <c r="E63" s="6">
        <v>0</v>
      </c>
      <c r="F63" s="6">
        <v>109631.11</v>
      </c>
      <c r="G63" s="6">
        <v>0</v>
      </c>
    </row>
    <row r="64" spans="1:7" x14ac:dyDescent="0.3">
      <c r="A64" s="32" t="s">
        <v>269</v>
      </c>
      <c r="B64" s="32" t="s">
        <v>262</v>
      </c>
      <c r="C64" s="44" t="s">
        <v>263</v>
      </c>
      <c r="D64" s="34">
        <v>0</v>
      </c>
      <c r="E64" s="34">
        <v>0</v>
      </c>
      <c r="F64" s="34">
        <v>876.84</v>
      </c>
      <c r="G64" s="6"/>
    </row>
    <row r="65" spans="1:7" x14ac:dyDescent="0.3">
      <c r="A65" s="32" t="s">
        <v>269</v>
      </c>
      <c r="B65" s="32" t="s">
        <v>336</v>
      </c>
      <c r="C65" s="44" t="s">
        <v>337</v>
      </c>
      <c r="D65" s="34">
        <v>0</v>
      </c>
      <c r="E65" s="34">
        <v>0</v>
      </c>
      <c r="F65" s="34">
        <v>15000</v>
      </c>
      <c r="G65" s="6"/>
    </row>
    <row r="66" spans="1:7" x14ac:dyDescent="0.3">
      <c r="A66" s="13" t="s">
        <v>269</v>
      </c>
      <c r="B66" s="13"/>
      <c r="C66" s="14" t="s">
        <v>335</v>
      </c>
      <c r="D66" s="6">
        <f>SUM(D64:D65)</f>
        <v>0</v>
      </c>
      <c r="E66" s="6">
        <f>SUM(E64:E65)</f>
        <v>0</v>
      </c>
      <c r="F66" s="6">
        <f>SUM(F64:F65)</f>
        <v>15876.84</v>
      </c>
      <c r="G66" s="6"/>
    </row>
    <row r="67" spans="1:7" x14ac:dyDescent="0.3">
      <c r="A67" s="32" t="s">
        <v>45</v>
      </c>
      <c r="B67" s="32" t="s">
        <v>30</v>
      </c>
      <c r="C67" s="20" t="s">
        <v>146</v>
      </c>
      <c r="D67" s="34">
        <v>18000</v>
      </c>
      <c r="E67" s="34">
        <v>18000</v>
      </c>
      <c r="F67" s="34">
        <v>20003</v>
      </c>
      <c r="G67" s="34">
        <v>111.13</v>
      </c>
    </row>
    <row r="68" spans="1:7" x14ac:dyDescent="0.3">
      <c r="A68" s="32" t="s">
        <v>300</v>
      </c>
      <c r="B68" s="32" t="s">
        <v>262</v>
      </c>
      <c r="C68" s="44" t="s">
        <v>263</v>
      </c>
      <c r="D68" s="34">
        <v>0</v>
      </c>
      <c r="E68" s="34">
        <v>0</v>
      </c>
      <c r="F68" s="34">
        <v>623</v>
      </c>
      <c r="G68" s="34"/>
    </row>
    <row r="69" spans="1:7" ht="28.8" x14ac:dyDescent="0.3">
      <c r="A69" s="13" t="s">
        <v>300</v>
      </c>
      <c r="B69" s="13"/>
      <c r="C69" s="14" t="s">
        <v>158</v>
      </c>
      <c r="D69" s="6">
        <f>SUM(D67:D68)</f>
        <v>18000</v>
      </c>
      <c r="E69" s="6">
        <f>SUM(E67:E68)</f>
        <v>18000</v>
      </c>
      <c r="F69" s="6">
        <f>SUM(F67:F68)</f>
        <v>20626</v>
      </c>
      <c r="G69" s="6">
        <v>98.66</v>
      </c>
    </row>
    <row r="70" spans="1:7" x14ac:dyDescent="0.3">
      <c r="A70" s="13" t="s">
        <v>270</v>
      </c>
      <c r="B70" s="13" t="s">
        <v>262</v>
      </c>
      <c r="C70" s="31" t="s">
        <v>271</v>
      </c>
      <c r="D70" s="6">
        <v>0</v>
      </c>
      <c r="E70" s="6">
        <v>0</v>
      </c>
      <c r="F70" s="6">
        <v>6114.23</v>
      </c>
      <c r="G70" s="6"/>
    </row>
    <row r="71" spans="1:7" ht="14.4" customHeight="1" x14ac:dyDescent="0.3">
      <c r="A71" s="32" t="s">
        <v>48</v>
      </c>
      <c r="B71" s="32" t="s">
        <v>30</v>
      </c>
      <c r="C71" s="33" t="s">
        <v>146</v>
      </c>
      <c r="D71" s="34">
        <v>1000</v>
      </c>
      <c r="E71" s="34">
        <v>1000</v>
      </c>
      <c r="F71" s="34">
        <v>264</v>
      </c>
      <c r="G71" s="34">
        <v>26.4</v>
      </c>
    </row>
    <row r="72" spans="1:7" ht="14.4" customHeight="1" x14ac:dyDescent="0.3">
      <c r="A72" s="32" t="s">
        <v>48</v>
      </c>
      <c r="B72" s="32" t="s">
        <v>30</v>
      </c>
      <c r="C72" s="33" t="s">
        <v>147</v>
      </c>
      <c r="D72" s="34">
        <v>0</v>
      </c>
      <c r="E72" s="34">
        <v>0</v>
      </c>
      <c r="F72" s="34">
        <v>24</v>
      </c>
      <c r="G72" s="34"/>
    </row>
    <row r="73" spans="1:7" x14ac:dyDescent="0.3">
      <c r="A73" s="32" t="s">
        <v>272</v>
      </c>
      <c r="B73" s="32" t="s">
        <v>262</v>
      </c>
      <c r="C73" s="33" t="s">
        <v>263</v>
      </c>
      <c r="D73" s="34">
        <v>7000</v>
      </c>
      <c r="E73" s="34">
        <v>7000</v>
      </c>
      <c r="F73" s="34">
        <v>3334</v>
      </c>
      <c r="G73" s="34">
        <v>47.63</v>
      </c>
    </row>
    <row r="74" spans="1:7" x14ac:dyDescent="0.3">
      <c r="A74" s="32" t="s">
        <v>272</v>
      </c>
      <c r="B74" s="32" t="s">
        <v>310</v>
      </c>
      <c r="C74" s="33" t="s">
        <v>267</v>
      </c>
      <c r="D74" s="34">
        <v>0</v>
      </c>
      <c r="E74" s="34">
        <v>0</v>
      </c>
      <c r="F74" s="34">
        <v>600</v>
      </c>
      <c r="G74" s="34"/>
    </row>
    <row r="75" spans="1:7" x14ac:dyDescent="0.3">
      <c r="A75" s="32" t="s">
        <v>272</v>
      </c>
      <c r="B75" s="32" t="s">
        <v>336</v>
      </c>
      <c r="C75" s="33" t="s">
        <v>337</v>
      </c>
      <c r="D75" s="34">
        <v>0</v>
      </c>
      <c r="E75" s="34">
        <v>0</v>
      </c>
      <c r="F75" s="34">
        <v>10000</v>
      </c>
      <c r="G75" s="34"/>
    </row>
    <row r="76" spans="1:7" x14ac:dyDescent="0.3">
      <c r="A76" s="13" t="s">
        <v>272</v>
      </c>
      <c r="B76" s="13"/>
      <c r="C76" s="14" t="s">
        <v>240</v>
      </c>
      <c r="D76" s="6">
        <f>SUM(D71:D75)</f>
        <v>8000</v>
      </c>
      <c r="E76" s="6">
        <f>SUM(E71:E75)</f>
        <v>8000</v>
      </c>
      <c r="F76" s="6">
        <f>SUM(F71:F75)</f>
        <v>14222</v>
      </c>
      <c r="G76" s="6">
        <v>177.77</v>
      </c>
    </row>
    <row r="77" spans="1:7" ht="28.8" x14ac:dyDescent="0.3">
      <c r="A77" s="13" t="s">
        <v>49</v>
      </c>
      <c r="B77" s="13" t="s">
        <v>50</v>
      </c>
      <c r="C77" s="14" t="s">
        <v>159</v>
      </c>
      <c r="D77" s="6">
        <v>15000</v>
      </c>
      <c r="E77" s="6">
        <v>15000</v>
      </c>
      <c r="F77" s="6">
        <v>1750.89</v>
      </c>
      <c r="G77" s="6">
        <v>11.67</v>
      </c>
    </row>
    <row r="78" spans="1:7" x14ac:dyDescent="0.3">
      <c r="A78" s="13" t="s">
        <v>321</v>
      </c>
      <c r="B78" s="13" t="s">
        <v>322</v>
      </c>
      <c r="C78" s="14" t="s">
        <v>323</v>
      </c>
      <c r="D78" s="6">
        <v>0</v>
      </c>
      <c r="E78" s="6">
        <v>0</v>
      </c>
      <c r="F78" s="6">
        <v>19430</v>
      </c>
      <c r="G78" s="6"/>
    </row>
    <row r="79" spans="1:7" x14ac:dyDescent="0.3">
      <c r="A79" s="13" t="s">
        <v>305</v>
      </c>
      <c r="B79" s="13" t="s">
        <v>23</v>
      </c>
      <c r="C79" s="14" t="s">
        <v>141</v>
      </c>
      <c r="D79" s="6">
        <v>0</v>
      </c>
      <c r="E79" s="6">
        <v>0</v>
      </c>
      <c r="F79" s="6">
        <v>14452941.84</v>
      </c>
      <c r="G79" s="6" t="s">
        <v>13</v>
      </c>
    </row>
    <row r="80" spans="1:7" ht="15.6" x14ac:dyDescent="0.3">
      <c r="A80" s="68" t="s">
        <v>163</v>
      </c>
      <c r="B80" s="68"/>
      <c r="C80" s="68"/>
      <c r="D80" s="52">
        <f>D79+D78+D77+D76+D70+D69+D64+D63+D62+D57+D51+D50+D44+D40+D37+D32+D31+D30+D28+D27+D26+D25+D24+D23+D22+D21+D20+D19+D18+D16+D15+D14+D13+D12+D11</f>
        <v>26555500</v>
      </c>
      <c r="E80" s="52">
        <f>E79+E78+E77+E76+E70+E69+E66+E63+E62+E57+E51+E50+E44+E40+E37+E32+E31+E30+E29+E28+E27+E26+E25+E24+E23+E22+E21+E20+E19+E18+E17+E16+E15+E14+E13+E12+E11</f>
        <v>30266935.82</v>
      </c>
      <c r="F80" s="52">
        <f>F79+F78+F77+F76+F70+F69+F66+F63+F62+F57+F51+F50+F44+F40+F37+F32+F31+F30+F29+F28+F27+F26+F25+F24+F23+F22+F21+F20+F19+F18+F17+F16+F15+F14+F13+F12+F11</f>
        <v>48077549.329999998</v>
      </c>
      <c r="G80" s="52"/>
    </row>
    <row r="81" spans="1:7" ht="15.6" x14ac:dyDescent="0.3">
      <c r="A81" s="69" t="s">
        <v>356</v>
      </c>
      <c r="B81" s="69"/>
      <c r="C81" s="69"/>
      <c r="D81" s="15">
        <v>26555500</v>
      </c>
      <c r="E81" s="15">
        <v>30266935.82</v>
      </c>
      <c r="F81" s="15">
        <f>F80-F79</f>
        <v>33624607.489999995</v>
      </c>
      <c r="G81" s="15">
        <v>111.09</v>
      </c>
    </row>
    <row r="82" spans="1:7" x14ac:dyDescent="0.3">
      <c r="A82" s="70"/>
      <c r="B82" s="70"/>
      <c r="C82" s="70"/>
      <c r="D82" s="70"/>
      <c r="E82" s="70"/>
      <c r="F82" s="70"/>
      <c r="G82" s="70"/>
    </row>
    <row r="83" spans="1:7" x14ac:dyDescent="0.3">
      <c r="A83" s="48"/>
      <c r="B83" s="48"/>
      <c r="C83" s="48"/>
      <c r="D83" s="48"/>
      <c r="E83" s="48"/>
      <c r="F83" s="48"/>
      <c r="G83" s="48"/>
    </row>
    <row r="84" spans="1:7" x14ac:dyDescent="0.3">
      <c r="A84" s="48"/>
      <c r="B84" s="48"/>
      <c r="C84" s="48"/>
      <c r="D84" s="48"/>
      <c r="E84" s="48"/>
      <c r="F84" s="48"/>
      <c r="G84" s="48"/>
    </row>
    <row r="85" spans="1:7" x14ac:dyDescent="0.3">
      <c r="A85" s="48"/>
      <c r="B85" s="48"/>
      <c r="C85" s="48"/>
      <c r="D85" s="48"/>
      <c r="E85" s="48"/>
      <c r="F85" s="48"/>
      <c r="G85" s="48"/>
    </row>
    <row r="86" spans="1:7" x14ac:dyDescent="0.3">
      <c r="A86" s="48"/>
      <c r="B86" s="48"/>
      <c r="C86" s="48"/>
      <c r="D86" s="48"/>
      <c r="E86" s="48"/>
      <c r="F86" s="48"/>
      <c r="G86" s="48"/>
    </row>
    <row r="87" spans="1:7" x14ac:dyDescent="0.3">
      <c r="A87" s="48"/>
      <c r="B87" s="48"/>
      <c r="C87" s="48"/>
      <c r="D87" s="48"/>
      <c r="E87" s="48"/>
      <c r="F87" s="48"/>
      <c r="G87" s="48"/>
    </row>
    <row r="88" spans="1:7" x14ac:dyDescent="0.3">
      <c r="A88" s="48"/>
      <c r="B88" s="48"/>
      <c r="C88" s="48"/>
      <c r="D88" s="48"/>
      <c r="E88" s="48"/>
      <c r="F88" s="48"/>
      <c r="G88" s="48"/>
    </row>
    <row r="89" spans="1:7" x14ac:dyDescent="0.3">
      <c r="A89" s="48"/>
      <c r="B89" s="48"/>
      <c r="C89" s="48"/>
      <c r="D89" s="48"/>
      <c r="E89" s="48"/>
      <c r="F89" s="48"/>
      <c r="G89" s="48"/>
    </row>
    <row r="90" spans="1:7" x14ac:dyDescent="0.3">
      <c r="A90" s="48"/>
      <c r="B90" s="48"/>
      <c r="C90" s="48"/>
      <c r="D90" s="48"/>
      <c r="E90" s="48"/>
      <c r="F90" s="48"/>
      <c r="G90" s="48"/>
    </row>
    <row r="91" spans="1:7" x14ac:dyDescent="0.3">
      <c r="A91" s="48"/>
      <c r="B91" s="48"/>
      <c r="C91" s="48"/>
      <c r="D91" s="48"/>
      <c r="E91" s="48"/>
      <c r="F91" s="48"/>
      <c r="G91" s="48"/>
    </row>
    <row r="92" spans="1:7" x14ac:dyDescent="0.3">
      <c r="A92" s="48"/>
      <c r="B92" s="48"/>
      <c r="C92" s="48"/>
      <c r="D92" s="48"/>
      <c r="E92" s="48"/>
      <c r="F92" s="48"/>
      <c r="G92" s="48"/>
    </row>
    <row r="93" spans="1:7" x14ac:dyDescent="0.3">
      <c r="A93" s="48"/>
      <c r="B93" s="48"/>
      <c r="C93" s="48"/>
      <c r="D93" s="48"/>
      <c r="E93" s="48"/>
      <c r="F93" s="48"/>
      <c r="G93" s="47" t="s">
        <v>248</v>
      </c>
    </row>
    <row r="94" spans="1:7" x14ac:dyDescent="0.3">
      <c r="A94" t="s">
        <v>51</v>
      </c>
      <c r="C94"/>
      <c r="D94" s="3"/>
    </row>
    <row r="95" spans="1:7" x14ac:dyDescent="0.3">
      <c r="A95" t="s">
        <v>331</v>
      </c>
      <c r="C95"/>
      <c r="D95" s="3"/>
    </row>
    <row r="96" spans="1:7" x14ac:dyDescent="0.3">
      <c r="A96" s="8" t="s">
        <v>1</v>
      </c>
      <c r="B96" s="8" t="s">
        <v>2</v>
      </c>
      <c r="C96" s="9" t="s">
        <v>3</v>
      </c>
      <c r="D96" s="10" t="s">
        <v>123</v>
      </c>
      <c r="E96" s="5" t="s">
        <v>124</v>
      </c>
      <c r="F96" s="11" t="s">
        <v>160</v>
      </c>
      <c r="G96" s="5" t="s">
        <v>161</v>
      </c>
    </row>
    <row r="97" spans="1:7" x14ac:dyDescent="0.3">
      <c r="A97" s="12"/>
      <c r="B97" s="12"/>
      <c r="C97" s="9"/>
      <c r="D97" s="5" t="s">
        <v>162</v>
      </c>
      <c r="E97" s="5" t="s">
        <v>162</v>
      </c>
      <c r="F97" s="5" t="s">
        <v>162</v>
      </c>
      <c r="G97" s="5" t="s">
        <v>4</v>
      </c>
    </row>
    <row r="98" spans="1:7" x14ac:dyDescent="0.3">
      <c r="A98" s="1" t="s">
        <v>47</v>
      </c>
      <c r="B98" s="1" t="s">
        <v>52</v>
      </c>
      <c r="C98" s="3" t="s">
        <v>164</v>
      </c>
      <c r="D98" s="2">
        <v>290000</v>
      </c>
      <c r="E98" s="2">
        <v>262750</v>
      </c>
      <c r="F98" s="2">
        <v>262750</v>
      </c>
      <c r="G98" s="2">
        <v>100</v>
      </c>
    </row>
    <row r="99" spans="1:7" x14ac:dyDescent="0.3">
      <c r="A99" s="1" t="s">
        <v>273</v>
      </c>
      <c r="B99" s="1" t="s">
        <v>274</v>
      </c>
      <c r="C99" s="3" t="s">
        <v>275</v>
      </c>
      <c r="D99" s="2">
        <v>0</v>
      </c>
      <c r="E99" s="2">
        <v>0</v>
      </c>
      <c r="F99" s="2">
        <v>0</v>
      </c>
      <c r="G99" s="2">
        <v>0</v>
      </c>
    </row>
    <row r="100" spans="1:7" x14ac:dyDescent="0.3">
      <c r="A100" s="1" t="s">
        <v>47</v>
      </c>
      <c r="B100" s="1" t="s">
        <v>53</v>
      </c>
      <c r="C100" s="3" t="s">
        <v>165</v>
      </c>
      <c r="D100" s="2">
        <v>170000</v>
      </c>
      <c r="E100" s="2">
        <v>185000</v>
      </c>
      <c r="F100" s="2">
        <v>184355.04</v>
      </c>
      <c r="G100" s="2">
        <v>99.65</v>
      </c>
    </row>
    <row r="101" spans="1:7" x14ac:dyDescent="0.3">
      <c r="A101" s="1" t="s">
        <v>47</v>
      </c>
      <c r="B101" s="1" t="s">
        <v>54</v>
      </c>
      <c r="C101" s="3" t="s">
        <v>166</v>
      </c>
      <c r="D101" s="2">
        <v>70000</v>
      </c>
      <c r="E101" s="2">
        <v>56593</v>
      </c>
      <c r="F101" s="2">
        <v>52240.84</v>
      </c>
      <c r="G101" s="2">
        <v>92.31</v>
      </c>
    </row>
    <row r="102" spans="1:7" x14ac:dyDescent="0.3">
      <c r="A102" s="1" t="s">
        <v>47</v>
      </c>
      <c r="B102" s="1" t="s">
        <v>55</v>
      </c>
      <c r="C102" s="3" t="s">
        <v>167</v>
      </c>
      <c r="D102" s="2">
        <v>88800</v>
      </c>
      <c r="E102" s="2">
        <v>88800</v>
      </c>
      <c r="F102" s="2">
        <v>88800</v>
      </c>
      <c r="G102" s="2">
        <v>100</v>
      </c>
    </row>
    <row r="103" spans="1:7" x14ac:dyDescent="0.3">
      <c r="A103" s="1" t="s">
        <v>47</v>
      </c>
      <c r="B103" s="1" t="s">
        <v>56</v>
      </c>
      <c r="C103" s="3" t="s">
        <v>168</v>
      </c>
      <c r="D103" s="2">
        <v>20000</v>
      </c>
      <c r="E103" s="2">
        <v>12300</v>
      </c>
      <c r="F103" s="2">
        <v>12109.5</v>
      </c>
      <c r="G103" s="2">
        <v>98.45</v>
      </c>
    </row>
    <row r="104" spans="1:7" x14ac:dyDescent="0.3">
      <c r="A104" s="1" t="s">
        <v>47</v>
      </c>
      <c r="B104" s="1" t="s">
        <v>57</v>
      </c>
      <c r="C104" s="3" t="s">
        <v>170</v>
      </c>
      <c r="D104" s="2">
        <v>300000</v>
      </c>
      <c r="E104" s="2">
        <v>333209</v>
      </c>
      <c r="F104" s="2">
        <v>332661.14</v>
      </c>
      <c r="G104" s="2">
        <v>99.84</v>
      </c>
    </row>
    <row r="105" spans="1:7" x14ac:dyDescent="0.3">
      <c r="A105" s="1" t="s">
        <v>47</v>
      </c>
      <c r="B105" s="1" t="s">
        <v>58</v>
      </c>
      <c r="C105" s="3" t="s">
        <v>171</v>
      </c>
      <c r="D105" s="2">
        <v>0</v>
      </c>
      <c r="E105" s="2">
        <v>0</v>
      </c>
      <c r="F105" s="2">
        <v>0</v>
      </c>
      <c r="G105" s="2">
        <v>0</v>
      </c>
    </row>
    <row r="106" spans="1:7" x14ac:dyDescent="0.3">
      <c r="A106" s="13" t="s">
        <v>47</v>
      </c>
      <c r="B106" s="13" t="s">
        <v>26</v>
      </c>
      <c r="C106" s="14" t="s">
        <v>172</v>
      </c>
      <c r="D106" s="6">
        <f>SUM(D98:D105)</f>
        <v>938800</v>
      </c>
      <c r="E106" s="6">
        <f>SUM(E98:E105)</f>
        <v>938652</v>
      </c>
      <c r="F106" s="6">
        <f>SUM(F98:F105)</f>
        <v>932916.52</v>
      </c>
      <c r="G106" s="6">
        <v>99.39</v>
      </c>
    </row>
    <row r="107" spans="1:7" x14ac:dyDescent="0.3">
      <c r="A107" s="1" t="s">
        <v>59</v>
      </c>
      <c r="B107" s="1" t="s">
        <v>52</v>
      </c>
      <c r="C107" s="3" t="s">
        <v>164</v>
      </c>
      <c r="D107" s="2">
        <v>30000</v>
      </c>
      <c r="E107" s="2">
        <v>30000</v>
      </c>
      <c r="F107" s="2">
        <v>30000</v>
      </c>
      <c r="G107" s="2">
        <v>100</v>
      </c>
    </row>
    <row r="108" spans="1:7" x14ac:dyDescent="0.3">
      <c r="A108" s="1" t="s">
        <v>59</v>
      </c>
      <c r="B108" s="1" t="s">
        <v>53</v>
      </c>
      <c r="C108" s="3" t="s">
        <v>165</v>
      </c>
      <c r="D108" s="2">
        <v>20000</v>
      </c>
      <c r="E108" s="2">
        <v>0</v>
      </c>
      <c r="F108" s="2">
        <v>0</v>
      </c>
      <c r="G108" s="2">
        <v>0</v>
      </c>
    </row>
    <row r="109" spans="1:7" x14ac:dyDescent="0.3">
      <c r="A109" s="1" t="s">
        <v>59</v>
      </c>
      <c r="B109" s="1" t="s">
        <v>56</v>
      </c>
      <c r="C109" s="3" t="s">
        <v>168</v>
      </c>
      <c r="D109" s="2">
        <v>30000</v>
      </c>
      <c r="E109" s="2">
        <v>0</v>
      </c>
      <c r="F109" s="2">
        <v>0</v>
      </c>
      <c r="G109" s="2">
        <v>0</v>
      </c>
    </row>
    <row r="110" spans="1:7" x14ac:dyDescent="0.3">
      <c r="A110" s="1" t="s">
        <v>59</v>
      </c>
      <c r="B110" s="1" t="s">
        <v>57</v>
      </c>
      <c r="C110" s="3" t="s">
        <v>169</v>
      </c>
      <c r="D110" s="2">
        <v>30000</v>
      </c>
      <c r="E110" s="2">
        <v>74293</v>
      </c>
      <c r="F110" s="2">
        <v>74293</v>
      </c>
      <c r="G110" s="2">
        <v>100</v>
      </c>
    </row>
    <row r="111" spans="1:7" x14ac:dyDescent="0.3">
      <c r="A111" s="1" t="s">
        <v>59</v>
      </c>
      <c r="B111" s="1" t="s">
        <v>296</v>
      </c>
      <c r="C111" s="3" t="s">
        <v>181</v>
      </c>
      <c r="D111" s="2">
        <v>50000</v>
      </c>
      <c r="E111" s="2">
        <v>48400</v>
      </c>
      <c r="F111" s="2">
        <v>48400</v>
      </c>
      <c r="G111" s="2">
        <v>100</v>
      </c>
    </row>
    <row r="112" spans="1:7" x14ac:dyDescent="0.3">
      <c r="A112" s="13" t="s">
        <v>59</v>
      </c>
      <c r="B112" s="13" t="s">
        <v>26</v>
      </c>
      <c r="C112" s="14" t="s">
        <v>174</v>
      </c>
      <c r="D112" s="6">
        <f>SUM(D107:D111)</f>
        <v>160000</v>
      </c>
      <c r="E112" s="6">
        <f>SUM(E107:E111)</f>
        <v>152693</v>
      </c>
      <c r="F112" s="6">
        <f>SUM(F107:F111)</f>
        <v>152693</v>
      </c>
      <c r="G112" s="6">
        <v>100</v>
      </c>
    </row>
    <row r="113" spans="1:7" x14ac:dyDescent="0.3">
      <c r="A113" s="13" t="s">
        <v>61</v>
      </c>
      <c r="B113" s="13" t="s">
        <v>62</v>
      </c>
      <c r="C113" s="14" t="s">
        <v>175</v>
      </c>
      <c r="D113" s="6">
        <v>430000</v>
      </c>
      <c r="E113" s="6">
        <v>419714</v>
      </c>
      <c r="F113" s="6">
        <v>419714</v>
      </c>
      <c r="G113" s="6">
        <v>100</v>
      </c>
    </row>
    <row r="114" spans="1:7" x14ac:dyDescent="0.3">
      <c r="A114" s="19" t="s">
        <v>63</v>
      </c>
      <c r="B114" s="19" t="s">
        <v>52</v>
      </c>
      <c r="C114" s="20" t="s">
        <v>164</v>
      </c>
      <c r="D114" s="21">
        <v>30000</v>
      </c>
      <c r="E114" s="21">
        <v>27250</v>
      </c>
      <c r="F114" s="21">
        <v>10000</v>
      </c>
      <c r="G114" s="21">
        <v>36.700000000000003</v>
      </c>
    </row>
    <row r="115" spans="1:7" x14ac:dyDescent="0.3">
      <c r="A115" s="19" t="s">
        <v>63</v>
      </c>
      <c r="B115" s="19" t="s">
        <v>57</v>
      </c>
      <c r="C115" s="20" t="s">
        <v>169</v>
      </c>
      <c r="D115" s="21">
        <v>30000</v>
      </c>
      <c r="E115" s="21">
        <v>2300</v>
      </c>
      <c r="F115" s="21">
        <v>0</v>
      </c>
      <c r="G115" s="21">
        <v>0</v>
      </c>
    </row>
    <row r="116" spans="1:7" x14ac:dyDescent="0.3">
      <c r="A116" s="19" t="s">
        <v>63</v>
      </c>
      <c r="B116" s="19" t="s">
        <v>64</v>
      </c>
      <c r="C116" s="20" t="s">
        <v>176</v>
      </c>
      <c r="D116" s="21">
        <v>10000</v>
      </c>
      <c r="E116" s="21">
        <v>10000</v>
      </c>
      <c r="F116" s="21">
        <v>9396</v>
      </c>
      <c r="G116" s="21">
        <v>93.96</v>
      </c>
    </row>
    <row r="117" spans="1:7" x14ac:dyDescent="0.3">
      <c r="A117" s="13" t="s">
        <v>63</v>
      </c>
      <c r="B117" s="13" t="s">
        <v>26</v>
      </c>
      <c r="C117" s="14" t="s">
        <v>177</v>
      </c>
      <c r="D117" s="6">
        <f>SUM(D114:D116)</f>
        <v>70000</v>
      </c>
      <c r="E117" s="6">
        <f>SUM(E114:E116)</f>
        <v>39550</v>
      </c>
      <c r="F117" s="6">
        <f>SUM(F114:F116)</f>
        <v>19396</v>
      </c>
      <c r="G117" s="6">
        <v>49.04</v>
      </c>
    </row>
    <row r="118" spans="1:7" x14ac:dyDescent="0.3">
      <c r="A118" s="19" t="s">
        <v>65</v>
      </c>
      <c r="B118" s="19" t="s">
        <v>66</v>
      </c>
      <c r="C118" s="20" t="s">
        <v>178</v>
      </c>
      <c r="D118" s="21">
        <v>2000</v>
      </c>
      <c r="E118" s="21">
        <v>2000</v>
      </c>
      <c r="F118" s="21">
        <v>0</v>
      </c>
      <c r="G118" s="21">
        <v>0</v>
      </c>
    </row>
    <row r="119" spans="1:7" x14ac:dyDescent="0.3">
      <c r="A119" s="19" t="s">
        <v>65</v>
      </c>
      <c r="B119" s="19" t="s">
        <v>57</v>
      </c>
      <c r="C119" s="20" t="s">
        <v>169</v>
      </c>
      <c r="D119" s="21">
        <v>20000</v>
      </c>
      <c r="E119" s="21">
        <v>65745.899999999994</v>
      </c>
      <c r="F119" s="21">
        <v>64255.9</v>
      </c>
      <c r="G119" s="21">
        <v>97.73</v>
      </c>
    </row>
    <row r="120" spans="1:7" x14ac:dyDescent="0.3">
      <c r="A120" s="13" t="s">
        <v>65</v>
      </c>
      <c r="B120" s="13" t="s">
        <v>26</v>
      </c>
      <c r="C120" s="14" t="s">
        <v>179</v>
      </c>
      <c r="D120" s="6">
        <f>SUM(D118:D119)</f>
        <v>22000</v>
      </c>
      <c r="E120" s="6">
        <f>SUM(E118:E119)</f>
        <v>67745.899999999994</v>
      </c>
      <c r="F120" s="6">
        <f>SUM(F118:F119)</f>
        <v>64255.9</v>
      </c>
      <c r="G120" s="6">
        <v>94.85</v>
      </c>
    </row>
    <row r="121" spans="1:7" x14ac:dyDescent="0.3">
      <c r="A121" s="32" t="s">
        <v>67</v>
      </c>
      <c r="B121" s="32" t="s">
        <v>283</v>
      </c>
      <c r="C121" s="44" t="s">
        <v>165</v>
      </c>
      <c r="D121" s="34">
        <v>0</v>
      </c>
      <c r="E121" s="34">
        <v>1233</v>
      </c>
      <c r="F121" s="34">
        <v>1233</v>
      </c>
      <c r="G121" s="34">
        <v>100</v>
      </c>
    </row>
    <row r="122" spans="1:7" x14ac:dyDescent="0.3">
      <c r="A122" s="32" t="s">
        <v>67</v>
      </c>
      <c r="B122" s="32" t="s">
        <v>57</v>
      </c>
      <c r="C122" s="44" t="s">
        <v>169</v>
      </c>
      <c r="D122" s="34">
        <v>50000</v>
      </c>
      <c r="E122" s="34">
        <v>50721.1</v>
      </c>
      <c r="F122" s="34">
        <v>36115.199999999997</v>
      </c>
      <c r="G122" s="34">
        <v>71.2</v>
      </c>
    </row>
    <row r="123" spans="1:7" x14ac:dyDescent="0.3">
      <c r="A123" s="13" t="s">
        <v>67</v>
      </c>
      <c r="B123" s="13"/>
      <c r="C123" s="49" t="s">
        <v>329</v>
      </c>
      <c r="D123" s="6">
        <f>SUM(D121:D122)</f>
        <v>50000</v>
      </c>
      <c r="E123" s="6">
        <f>SUM(E121:E122)</f>
        <v>51954.1</v>
      </c>
      <c r="F123" s="6">
        <f>SUM(F121:F122)</f>
        <v>37348.199999999997</v>
      </c>
      <c r="G123" s="6">
        <v>71.89</v>
      </c>
    </row>
    <row r="124" spans="1:7" x14ac:dyDescent="0.3">
      <c r="A124" s="1" t="s">
        <v>42</v>
      </c>
      <c r="B124" s="1" t="s">
        <v>57</v>
      </c>
      <c r="C124" s="3" t="s">
        <v>169</v>
      </c>
      <c r="D124" s="2">
        <v>50000</v>
      </c>
      <c r="E124" s="2">
        <v>44000</v>
      </c>
      <c r="F124" s="2">
        <v>12281.5</v>
      </c>
      <c r="G124" s="2">
        <v>27.91</v>
      </c>
    </row>
    <row r="125" spans="1:7" x14ac:dyDescent="0.3">
      <c r="A125" s="1" t="s">
        <v>42</v>
      </c>
      <c r="B125" s="1" t="s">
        <v>68</v>
      </c>
      <c r="C125" s="3" t="s">
        <v>180</v>
      </c>
      <c r="D125" s="2">
        <v>654000</v>
      </c>
      <c r="E125" s="2">
        <v>660000</v>
      </c>
      <c r="F125" s="2">
        <v>660000</v>
      </c>
      <c r="G125" s="2">
        <v>100</v>
      </c>
    </row>
    <row r="126" spans="1:7" x14ac:dyDescent="0.3">
      <c r="A126" s="13" t="s">
        <v>42</v>
      </c>
      <c r="B126" s="13" t="s">
        <v>26</v>
      </c>
      <c r="C126" s="14" t="s">
        <v>182</v>
      </c>
      <c r="D126" s="6">
        <f>SUM(D124:D125)</f>
        <v>704000</v>
      </c>
      <c r="E126" s="6">
        <f>SUM(E124:E125)</f>
        <v>704000</v>
      </c>
      <c r="F126" s="6">
        <f>SUM(F124:F125)</f>
        <v>672281.5</v>
      </c>
      <c r="G126" s="6">
        <v>95.49</v>
      </c>
    </row>
    <row r="127" spans="1:7" x14ac:dyDescent="0.3">
      <c r="A127" s="19" t="s">
        <v>70</v>
      </c>
      <c r="B127" s="19" t="s">
        <v>71</v>
      </c>
      <c r="C127" s="20" t="s">
        <v>183</v>
      </c>
      <c r="D127" s="21">
        <v>0</v>
      </c>
      <c r="E127" s="21">
        <v>252</v>
      </c>
      <c r="F127" s="21">
        <v>251.98</v>
      </c>
      <c r="G127" s="21">
        <v>76.739999999999995</v>
      </c>
    </row>
    <row r="128" spans="1:7" x14ac:dyDescent="0.3">
      <c r="A128" s="1" t="s">
        <v>70</v>
      </c>
      <c r="B128" s="1" t="s">
        <v>57</v>
      </c>
      <c r="C128" s="3" t="s">
        <v>169</v>
      </c>
      <c r="D128" s="2">
        <v>200000</v>
      </c>
      <c r="E128" s="2">
        <v>205505</v>
      </c>
      <c r="F128" s="2">
        <v>171491.51</v>
      </c>
      <c r="G128" s="2">
        <v>83.45</v>
      </c>
    </row>
    <row r="129" spans="1:7" x14ac:dyDescent="0.3">
      <c r="A129" s="1" t="s">
        <v>70</v>
      </c>
      <c r="B129" s="1" t="s">
        <v>72</v>
      </c>
      <c r="C129" s="3" t="s">
        <v>184</v>
      </c>
      <c r="D129" s="2">
        <v>120000</v>
      </c>
      <c r="E129" s="2">
        <v>120000</v>
      </c>
      <c r="F129" s="2">
        <v>98800</v>
      </c>
      <c r="G129" s="2">
        <v>82.33</v>
      </c>
    </row>
    <row r="130" spans="1:7" x14ac:dyDescent="0.3">
      <c r="A130" s="1" t="s">
        <v>70</v>
      </c>
      <c r="B130" s="1" t="s">
        <v>68</v>
      </c>
      <c r="C130" s="3" t="s">
        <v>180</v>
      </c>
      <c r="D130" s="2">
        <v>1956000</v>
      </c>
      <c r="E130" s="2">
        <v>2917329.52</v>
      </c>
      <c r="F130" s="2">
        <v>2917329.52</v>
      </c>
      <c r="G130" s="2">
        <v>100</v>
      </c>
    </row>
    <row r="131" spans="1:7" x14ac:dyDescent="0.3">
      <c r="A131" s="1" t="s">
        <v>311</v>
      </c>
      <c r="B131" s="1" t="s">
        <v>296</v>
      </c>
      <c r="C131" s="3" t="s">
        <v>297</v>
      </c>
      <c r="D131" s="2">
        <v>0</v>
      </c>
      <c r="E131" s="2">
        <v>3021743</v>
      </c>
      <c r="F131" s="2">
        <v>3020880.42</v>
      </c>
      <c r="G131" s="2">
        <v>99.97</v>
      </c>
    </row>
    <row r="132" spans="1:7" x14ac:dyDescent="0.3">
      <c r="A132" s="13" t="s">
        <v>70</v>
      </c>
      <c r="B132" s="13" t="s">
        <v>26</v>
      </c>
      <c r="C132" s="14" t="s">
        <v>185</v>
      </c>
      <c r="D132" s="6">
        <f>SUM(D127:D131)</f>
        <v>2276000</v>
      </c>
      <c r="E132" s="6">
        <f>SUM(E127:E131)</f>
        <v>6264829.5199999996</v>
      </c>
      <c r="F132" s="6">
        <f>SUM(F127:F131)</f>
        <v>6208753.4299999997</v>
      </c>
      <c r="G132" s="6">
        <v>99.1</v>
      </c>
    </row>
    <row r="133" spans="1:7" x14ac:dyDescent="0.3">
      <c r="A133" s="1" t="s">
        <v>29</v>
      </c>
      <c r="B133" s="1" t="s">
        <v>73</v>
      </c>
      <c r="C133" s="3" t="s">
        <v>188</v>
      </c>
      <c r="D133" s="2">
        <v>418000</v>
      </c>
      <c r="E133" s="2">
        <v>418000</v>
      </c>
      <c r="F133" s="2">
        <v>342171</v>
      </c>
      <c r="G133" s="2">
        <v>81.86</v>
      </c>
    </row>
    <row r="134" spans="1:7" x14ac:dyDescent="0.3">
      <c r="A134" s="1" t="s">
        <v>29</v>
      </c>
      <c r="B134" s="1" t="s">
        <v>74</v>
      </c>
      <c r="C134" s="3" t="s">
        <v>187</v>
      </c>
      <c r="D134" s="2">
        <v>95000</v>
      </c>
      <c r="E134" s="2">
        <v>95000</v>
      </c>
      <c r="F134" s="2">
        <v>90594.5</v>
      </c>
      <c r="G134" s="2">
        <v>95.36</v>
      </c>
    </row>
    <row r="135" spans="1:7" x14ac:dyDescent="0.3">
      <c r="A135" s="1" t="s">
        <v>29</v>
      </c>
      <c r="B135" s="1" t="s">
        <v>75</v>
      </c>
      <c r="C135" s="3" t="s">
        <v>186</v>
      </c>
      <c r="D135" s="2">
        <v>34000</v>
      </c>
      <c r="E135" s="2">
        <v>34000</v>
      </c>
      <c r="F135" s="2">
        <v>32614</v>
      </c>
      <c r="G135" s="2">
        <v>95.92</v>
      </c>
    </row>
    <row r="136" spans="1:7" x14ac:dyDescent="0.3">
      <c r="A136" s="1" t="s">
        <v>29</v>
      </c>
      <c r="B136" s="1" t="s">
        <v>76</v>
      </c>
      <c r="C136" s="3" t="s">
        <v>189</v>
      </c>
      <c r="D136" s="2">
        <v>2000</v>
      </c>
      <c r="E136" s="2">
        <v>2000</v>
      </c>
      <c r="F136" s="2">
        <v>1497.6</v>
      </c>
      <c r="G136" s="2">
        <v>74.88</v>
      </c>
    </row>
    <row r="137" spans="1:7" x14ac:dyDescent="0.3">
      <c r="A137" s="1" t="s">
        <v>29</v>
      </c>
      <c r="B137" s="1" t="s">
        <v>77</v>
      </c>
      <c r="C137" s="3" t="s">
        <v>190</v>
      </c>
      <c r="D137" s="2">
        <v>90000</v>
      </c>
      <c r="E137" s="2">
        <v>95002</v>
      </c>
      <c r="F137" s="2">
        <v>95002</v>
      </c>
      <c r="G137" s="2">
        <v>100</v>
      </c>
    </row>
    <row r="138" spans="1:7" x14ac:dyDescent="0.3">
      <c r="A138" s="1" t="s">
        <v>29</v>
      </c>
      <c r="B138" s="1" t="s">
        <v>78</v>
      </c>
      <c r="C138" s="3" t="s">
        <v>191</v>
      </c>
      <c r="D138" s="2">
        <v>20000</v>
      </c>
      <c r="E138" s="2">
        <v>20000</v>
      </c>
      <c r="F138" s="2">
        <v>7260</v>
      </c>
      <c r="G138" s="2">
        <v>36.299999999999997</v>
      </c>
    </row>
    <row r="139" spans="1:7" x14ac:dyDescent="0.3">
      <c r="A139" s="1" t="s">
        <v>29</v>
      </c>
      <c r="B139" s="1" t="s">
        <v>53</v>
      </c>
      <c r="C139" s="3" t="s">
        <v>192</v>
      </c>
      <c r="D139" s="2">
        <v>20000</v>
      </c>
      <c r="E139" s="2">
        <v>34155</v>
      </c>
      <c r="F139" s="2">
        <v>6483.7</v>
      </c>
      <c r="G139" s="2">
        <v>18.98</v>
      </c>
    </row>
    <row r="140" spans="1:7" x14ac:dyDescent="0.3">
      <c r="A140" s="1" t="s">
        <v>29</v>
      </c>
      <c r="B140" s="1" t="s">
        <v>71</v>
      </c>
      <c r="C140" s="3" t="s">
        <v>183</v>
      </c>
      <c r="D140" s="2">
        <v>2000</v>
      </c>
      <c r="E140" s="2">
        <v>7000</v>
      </c>
      <c r="F140" s="2">
        <v>6753.75</v>
      </c>
      <c r="G140" s="2">
        <v>96.48</v>
      </c>
    </row>
    <row r="141" spans="1:7" x14ac:dyDescent="0.3">
      <c r="A141" s="1" t="s">
        <v>29</v>
      </c>
      <c r="B141" s="1" t="s">
        <v>56</v>
      </c>
      <c r="C141" s="3" t="s">
        <v>168</v>
      </c>
      <c r="D141" s="2">
        <v>10000</v>
      </c>
      <c r="E141" s="2">
        <v>12843</v>
      </c>
      <c r="F141" s="2">
        <v>12821</v>
      </c>
      <c r="G141" s="2">
        <v>99.83</v>
      </c>
    </row>
    <row r="142" spans="1:7" x14ac:dyDescent="0.3">
      <c r="A142" s="1" t="s">
        <v>29</v>
      </c>
      <c r="B142" s="1" t="s">
        <v>57</v>
      </c>
      <c r="C142" s="3" t="s">
        <v>169</v>
      </c>
      <c r="D142" s="2">
        <v>15000</v>
      </c>
      <c r="E142" s="2">
        <v>15000</v>
      </c>
      <c r="F142" s="2">
        <v>0</v>
      </c>
      <c r="G142" s="2">
        <v>59.4</v>
      </c>
    </row>
    <row r="143" spans="1:7" x14ac:dyDescent="0.3">
      <c r="A143" s="1"/>
      <c r="B143" s="1"/>
      <c r="G143" s="45" t="s">
        <v>249</v>
      </c>
    </row>
    <row r="144" spans="1:7" x14ac:dyDescent="0.3">
      <c r="A144" s="8" t="s">
        <v>1</v>
      </c>
      <c r="B144" s="8" t="s">
        <v>2</v>
      </c>
      <c r="C144" s="9" t="s">
        <v>3</v>
      </c>
      <c r="D144" s="10" t="s">
        <v>123</v>
      </c>
      <c r="E144" s="5" t="s">
        <v>124</v>
      </c>
      <c r="F144" s="11" t="s">
        <v>160</v>
      </c>
      <c r="G144" s="5" t="s">
        <v>161</v>
      </c>
    </row>
    <row r="145" spans="1:7" x14ac:dyDescent="0.3">
      <c r="A145" s="12"/>
      <c r="B145" s="12"/>
      <c r="C145" s="9"/>
      <c r="D145" s="5" t="s">
        <v>162</v>
      </c>
      <c r="E145" s="5" t="s">
        <v>162</v>
      </c>
      <c r="F145" s="5" t="s">
        <v>162</v>
      </c>
      <c r="G145" s="5" t="s">
        <v>4</v>
      </c>
    </row>
    <row r="146" spans="1:7" x14ac:dyDescent="0.3">
      <c r="A146" s="1" t="s">
        <v>29</v>
      </c>
      <c r="B146" s="1" t="s">
        <v>79</v>
      </c>
      <c r="C146" s="3" t="s">
        <v>193</v>
      </c>
      <c r="D146" s="2">
        <v>6000</v>
      </c>
      <c r="E146" s="2">
        <v>6000</v>
      </c>
      <c r="F146" s="2">
        <v>0</v>
      </c>
      <c r="G146" s="2">
        <v>0</v>
      </c>
    </row>
    <row r="147" spans="1:7" x14ac:dyDescent="0.3">
      <c r="A147" s="1" t="s">
        <v>29</v>
      </c>
      <c r="B147" s="1" t="s">
        <v>312</v>
      </c>
      <c r="C147" s="3" t="s">
        <v>324</v>
      </c>
      <c r="D147" s="2">
        <v>0</v>
      </c>
      <c r="E147" s="2">
        <v>3000</v>
      </c>
      <c r="F147" s="2">
        <v>1413</v>
      </c>
      <c r="G147" s="2">
        <v>47.1</v>
      </c>
    </row>
    <row r="148" spans="1:7" x14ac:dyDescent="0.3">
      <c r="A148" s="1" t="s">
        <v>29</v>
      </c>
      <c r="B148" s="1" t="s">
        <v>80</v>
      </c>
      <c r="C148" s="3" t="s">
        <v>194</v>
      </c>
      <c r="D148" s="2">
        <v>2000</v>
      </c>
      <c r="E148" s="2">
        <v>2000</v>
      </c>
      <c r="F148" s="2">
        <v>1314</v>
      </c>
      <c r="G148" s="2">
        <v>65.7</v>
      </c>
    </row>
    <row r="149" spans="1:7" x14ac:dyDescent="0.3">
      <c r="A149" s="1" t="s">
        <v>29</v>
      </c>
      <c r="B149" s="1" t="s">
        <v>81</v>
      </c>
      <c r="C149" s="3" t="s">
        <v>195</v>
      </c>
      <c r="D149" s="2">
        <v>3000</v>
      </c>
      <c r="E149" s="2">
        <v>3000</v>
      </c>
      <c r="F149" s="2">
        <v>0</v>
      </c>
      <c r="G149" s="2">
        <v>0</v>
      </c>
    </row>
    <row r="150" spans="1:7" x14ac:dyDescent="0.3">
      <c r="A150" s="1" t="s">
        <v>29</v>
      </c>
      <c r="B150" s="1" t="s">
        <v>64</v>
      </c>
      <c r="C150" s="3" t="s">
        <v>176</v>
      </c>
      <c r="D150" s="2">
        <v>550</v>
      </c>
      <c r="E150" s="2">
        <v>550</v>
      </c>
      <c r="F150" s="2">
        <v>550</v>
      </c>
      <c r="G150" s="2">
        <v>100</v>
      </c>
    </row>
    <row r="151" spans="1:7" x14ac:dyDescent="0.3">
      <c r="A151" s="13" t="s">
        <v>29</v>
      </c>
      <c r="B151" s="13" t="s">
        <v>26</v>
      </c>
      <c r="C151" s="14" t="s">
        <v>196</v>
      </c>
      <c r="D151" s="6">
        <f>SUM(D133:D150)</f>
        <v>717550</v>
      </c>
      <c r="E151" s="6">
        <f>SUM(E133:E150)</f>
        <v>747550</v>
      </c>
      <c r="F151" s="6">
        <f>SUM(F133:F150)</f>
        <v>598474.54999999993</v>
      </c>
      <c r="G151" s="6">
        <v>80.06</v>
      </c>
    </row>
    <row r="152" spans="1:7" x14ac:dyDescent="0.3">
      <c r="A152" s="1" t="s">
        <v>82</v>
      </c>
      <c r="B152" s="1" t="s">
        <v>53</v>
      </c>
      <c r="C152" s="3" t="s">
        <v>165</v>
      </c>
      <c r="D152" s="2">
        <v>0</v>
      </c>
      <c r="E152" s="2">
        <v>0</v>
      </c>
      <c r="F152" s="2">
        <v>0</v>
      </c>
      <c r="G152" s="2">
        <v>100</v>
      </c>
    </row>
    <row r="153" spans="1:7" x14ac:dyDescent="0.3">
      <c r="A153" s="1" t="s">
        <v>82</v>
      </c>
      <c r="B153" s="1" t="s">
        <v>66</v>
      </c>
      <c r="C153" s="3" t="s">
        <v>178</v>
      </c>
      <c r="D153" s="2">
        <v>6000</v>
      </c>
      <c r="E153" s="2">
        <v>6000</v>
      </c>
      <c r="F153" s="2">
        <v>4733</v>
      </c>
      <c r="G153" s="2">
        <v>78.88</v>
      </c>
    </row>
    <row r="154" spans="1:7" x14ac:dyDescent="0.3">
      <c r="A154" s="1" t="s">
        <v>82</v>
      </c>
      <c r="B154" s="1" t="s">
        <v>71</v>
      </c>
      <c r="C154" s="3" t="s">
        <v>183</v>
      </c>
      <c r="D154" s="2">
        <v>1000</v>
      </c>
      <c r="E154" s="2">
        <v>885</v>
      </c>
      <c r="F154" s="2">
        <v>253.91</v>
      </c>
      <c r="G154" s="2">
        <v>28.69</v>
      </c>
    </row>
    <row r="155" spans="1:7" x14ac:dyDescent="0.3">
      <c r="A155" s="1" t="s">
        <v>313</v>
      </c>
      <c r="B155" s="1" t="s">
        <v>314</v>
      </c>
      <c r="C155" s="3" t="s">
        <v>315</v>
      </c>
      <c r="D155" s="2">
        <v>0</v>
      </c>
      <c r="E155" s="2">
        <v>9680</v>
      </c>
      <c r="F155" s="2">
        <v>9680</v>
      </c>
      <c r="G155" s="2">
        <v>100</v>
      </c>
    </row>
    <row r="156" spans="1:7" x14ac:dyDescent="0.3">
      <c r="A156" s="1" t="s">
        <v>82</v>
      </c>
      <c r="B156" s="1" t="s">
        <v>56</v>
      </c>
      <c r="C156" s="3" t="s">
        <v>168</v>
      </c>
      <c r="D156" s="2">
        <v>10000</v>
      </c>
      <c r="E156" s="2">
        <v>435</v>
      </c>
      <c r="F156" s="2">
        <v>435</v>
      </c>
      <c r="G156" s="2">
        <v>100</v>
      </c>
    </row>
    <row r="157" spans="1:7" x14ac:dyDescent="0.3">
      <c r="A157" s="1" t="s">
        <v>82</v>
      </c>
      <c r="B157" s="1" t="s">
        <v>57</v>
      </c>
      <c r="C157" s="3" t="s">
        <v>169</v>
      </c>
      <c r="D157" s="2">
        <v>130000</v>
      </c>
      <c r="E157" s="2">
        <v>280000</v>
      </c>
      <c r="F157" s="2">
        <v>233454.72</v>
      </c>
      <c r="G157" s="2">
        <v>83.38</v>
      </c>
    </row>
    <row r="158" spans="1:7" x14ac:dyDescent="0.3">
      <c r="A158" s="13" t="s">
        <v>82</v>
      </c>
      <c r="B158" s="13" t="s">
        <v>26</v>
      </c>
      <c r="C158" s="14" t="s">
        <v>197</v>
      </c>
      <c r="D158" s="6">
        <f>SUM(D152:D157)</f>
        <v>147000</v>
      </c>
      <c r="E158" s="6">
        <f>SUM(E152:E157)</f>
        <v>297000</v>
      </c>
      <c r="F158" s="6">
        <f>SUM(F152:F157)</f>
        <v>248556.63</v>
      </c>
      <c r="G158" s="6">
        <v>83.69</v>
      </c>
    </row>
    <row r="159" spans="1:7" x14ac:dyDescent="0.3">
      <c r="A159" s="1" t="s">
        <v>31</v>
      </c>
      <c r="B159" s="1" t="s">
        <v>52</v>
      </c>
      <c r="C159" s="3" t="s">
        <v>164</v>
      </c>
      <c r="D159" s="2">
        <v>100000</v>
      </c>
      <c r="E159" s="2">
        <v>105600</v>
      </c>
      <c r="F159" s="2">
        <v>105590</v>
      </c>
      <c r="G159" s="2">
        <v>99.99</v>
      </c>
    </row>
    <row r="160" spans="1:7" x14ac:dyDescent="0.3">
      <c r="A160" s="1" t="s">
        <v>31</v>
      </c>
      <c r="B160" s="1" t="s">
        <v>78</v>
      </c>
      <c r="C160" s="3" t="s">
        <v>198</v>
      </c>
      <c r="D160" s="2">
        <v>74000</v>
      </c>
      <c r="E160" s="2">
        <v>77505</v>
      </c>
      <c r="F160" s="2">
        <v>77505</v>
      </c>
      <c r="G160" s="2">
        <v>100</v>
      </c>
    </row>
    <row r="161" spans="1:7" x14ac:dyDescent="0.3">
      <c r="A161" s="1" t="s">
        <v>31</v>
      </c>
      <c r="B161" s="1" t="s">
        <v>53</v>
      </c>
      <c r="C161" s="3" t="s">
        <v>165</v>
      </c>
      <c r="D161" s="2">
        <v>42000</v>
      </c>
      <c r="E161" s="2">
        <v>69000</v>
      </c>
      <c r="F161" s="2">
        <v>68775.09</v>
      </c>
      <c r="G161" s="2">
        <v>99.67</v>
      </c>
    </row>
    <row r="162" spans="1:7" x14ac:dyDescent="0.3">
      <c r="A162" s="1" t="s">
        <v>31</v>
      </c>
      <c r="B162" s="1" t="s">
        <v>83</v>
      </c>
      <c r="C162" s="3" t="s">
        <v>199</v>
      </c>
      <c r="D162" s="2">
        <v>20000</v>
      </c>
      <c r="E162" s="2">
        <v>20000</v>
      </c>
      <c r="F162" s="2">
        <v>18458</v>
      </c>
      <c r="G162" s="2">
        <v>92.29</v>
      </c>
    </row>
    <row r="163" spans="1:7" x14ac:dyDescent="0.3">
      <c r="A163" s="1" t="s">
        <v>31</v>
      </c>
      <c r="B163" s="1" t="s">
        <v>84</v>
      </c>
      <c r="C163" s="3" t="s">
        <v>200</v>
      </c>
      <c r="D163" s="2">
        <v>120000</v>
      </c>
      <c r="E163" s="2">
        <v>96495</v>
      </c>
      <c r="F163" s="2">
        <v>92361.07</v>
      </c>
      <c r="G163" s="2">
        <v>95.72</v>
      </c>
    </row>
    <row r="164" spans="1:7" x14ac:dyDescent="0.3">
      <c r="A164" s="1" t="s">
        <v>31</v>
      </c>
      <c r="B164" s="1" t="s">
        <v>66</v>
      </c>
      <c r="C164" s="3" t="s">
        <v>178</v>
      </c>
      <c r="D164" s="2">
        <v>80000</v>
      </c>
      <c r="E164" s="2">
        <v>80000</v>
      </c>
      <c r="F164" s="2">
        <v>73780</v>
      </c>
      <c r="G164" s="2">
        <v>92.23</v>
      </c>
    </row>
    <row r="165" spans="1:7" x14ac:dyDescent="0.3">
      <c r="A165" s="1" t="s">
        <v>31</v>
      </c>
      <c r="B165" s="1" t="s">
        <v>56</v>
      </c>
      <c r="C165" s="3" t="s">
        <v>168</v>
      </c>
      <c r="D165" s="2">
        <v>854000</v>
      </c>
      <c r="E165" s="2">
        <v>739771</v>
      </c>
      <c r="F165" s="2">
        <v>664150.34</v>
      </c>
      <c r="G165" s="2">
        <v>89.78</v>
      </c>
    </row>
    <row r="166" spans="1:7" x14ac:dyDescent="0.3">
      <c r="A166" s="1" t="s">
        <v>31</v>
      </c>
      <c r="B166" s="1" t="s">
        <v>57</v>
      </c>
      <c r="C166" s="3" t="s">
        <v>169</v>
      </c>
      <c r="D166" s="2">
        <v>100000</v>
      </c>
      <c r="E166" s="2">
        <v>120900</v>
      </c>
      <c r="F166" s="2">
        <v>120092.35</v>
      </c>
      <c r="G166" s="2">
        <v>99.33</v>
      </c>
    </row>
    <row r="167" spans="1:7" x14ac:dyDescent="0.3">
      <c r="A167" s="1" t="s">
        <v>31</v>
      </c>
      <c r="B167" s="1" t="s">
        <v>80</v>
      </c>
      <c r="C167" s="3" t="s">
        <v>201</v>
      </c>
      <c r="D167" s="2">
        <v>30500</v>
      </c>
      <c r="E167" s="2">
        <v>61800</v>
      </c>
      <c r="F167" s="2">
        <v>61268.800000000003</v>
      </c>
      <c r="G167" s="2">
        <v>99.14</v>
      </c>
    </row>
    <row r="168" spans="1:7" x14ac:dyDescent="0.3">
      <c r="A168" s="1" t="s">
        <v>31</v>
      </c>
      <c r="B168" s="1" t="s">
        <v>85</v>
      </c>
      <c r="C168" s="3" t="s">
        <v>202</v>
      </c>
      <c r="D168" s="2">
        <v>0</v>
      </c>
      <c r="E168" s="2">
        <v>0</v>
      </c>
      <c r="F168" s="2">
        <v>0</v>
      </c>
      <c r="G168" s="2" t="s">
        <v>13</v>
      </c>
    </row>
    <row r="169" spans="1:7" x14ac:dyDescent="0.3">
      <c r="A169" s="1" t="s">
        <v>31</v>
      </c>
      <c r="B169" s="1" t="s">
        <v>72</v>
      </c>
      <c r="C169" s="3" t="s">
        <v>184</v>
      </c>
      <c r="D169" s="2">
        <v>0</v>
      </c>
      <c r="E169" s="2">
        <v>8229</v>
      </c>
      <c r="F169" s="2">
        <v>5334</v>
      </c>
      <c r="G169" s="2">
        <v>64.819999999999993</v>
      </c>
    </row>
    <row r="170" spans="1:7" x14ac:dyDescent="0.3">
      <c r="A170" s="1" t="s">
        <v>31</v>
      </c>
      <c r="B170" s="1" t="s">
        <v>81</v>
      </c>
      <c r="C170" s="3" t="s">
        <v>195</v>
      </c>
      <c r="D170" s="2">
        <v>36000</v>
      </c>
      <c r="E170" s="2">
        <v>77200</v>
      </c>
      <c r="F170" s="2">
        <v>77121</v>
      </c>
      <c r="G170" s="2">
        <v>99.9</v>
      </c>
    </row>
    <row r="171" spans="1:7" x14ac:dyDescent="0.3">
      <c r="A171" s="13" t="s">
        <v>31</v>
      </c>
      <c r="B171" s="13" t="s">
        <v>26</v>
      </c>
      <c r="C171" s="14" t="s">
        <v>203</v>
      </c>
      <c r="D171" s="6">
        <f>SUM(D159:D170)</f>
        <v>1456500</v>
      </c>
      <c r="E171" s="6">
        <f>SUM(E159:E170)</f>
        <v>1456500</v>
      </c>
      <c r="F171" s="6">
        <f>SUM(F159:F170)</f>
        <v>1364435.6500000001</v>
      </c>
      <c r="G171" s="6">
        <v>93.68</v>
      </c>
    </row>
    <row r="172" spans="1:7" x14ac:dyDescent="0.3">
      <c r="A172" s="32" t="s">
        <v>338</v>
      </c>
      <c r="B172" s="32" t="s">
        <v>295</v>
      </c>
      <c r="C172" s="3" t="s">
        <v>164</v>
      </c>
      <c r="D172" s="34">
        <v>0</v>
      </c>
      <c r="E172" s="34">
        <v>19200</v>
      </c>
      <c r="F172" s="34">
        <v>19200</v>
      </c>
      <c r="G172" s="34">
        <v>100</v>
      </c>
    </row>
    <row r="173" spans="1:7" x14ac:dyDescent="0.3">
      <c r="A173" s="19" t="s">
        <v>86</v>
      </c>
      <c r="B173" s="19" t="s">
        <v>56</v>
      </c>
      <c r="C173" s="20" t="s">
        <v>168</v>
      </c>
      <c r="D173" s="21">
        <v>25000</v>
      </c>
      <c r="E173" s="21">
        <v>1800</v>
      </c>
      <c r="F173" s="21">
        <v>0</v>
      </c>
      <c r="G173" s="21">
        <v>0</v>
      </c>
    </row>
    <row r="174" spans="1:7" x14ac:dyDescent="0.3">
      <c r="A174" s="19" t="s">
        <v>86</v>
      </c>
      <c r="B174" s="19" t="s">
        <v>80</v>
      </c>
      <c r="C174" s="20" t="s">
        <v>201</v>
      </c>
      <c r="D174" s="21">
        <v>1000</v>
      </c>
      <c r="E174" s="21">
        <v>1000</v>
      </c>
      <c r="F174" s="21">
        <v>0</v>
      </c>
      <c r="G174" s="21">
        <v>0</v>
      </c>
    </row>
    <row r="175" spans="1:7" x14ac:dyDescent="0.3">
      <c r="A175" s="19" t="s">
        <v>86</v>
      </c>
      <c r="B175" s="19" t="s">
        <v>81</v>
      </c>
      <c r="C175" s="20" t="s">
        <v>195</v>
      </c>
      <c r="D175" s="21">
        <v>30000</v>
      </c>
      <c r="E175" s="21">
        <v>34000</v>
      </c>
      <c r="F175" s="21">
        <v>33302.1</v>
      </c>
      <c r="G175" s="21">
        <v>97.95</v>
      </c>
    </row>
    <row r="176" spans="1:7" x14ac:dyDescent="0.3">
      <c r="A176" s="19" t="s">
        <v>86</v>
      </c>
      <c r="B176" s="19" t="s">
        <v>87</v>
      </c>
      <c r="C176" s="20" t="s">
        <v>204</v>
      </c>
      <c r="D176" s="21">
        <v>40000</v>
      </c>
      <c r="E176" s="21">
        <v>40000</v>
      </c>
      <c r="F176" s="21">
        <v>17000</v>
      </c>
      <c r="G176" s="21">
        <v>42.5</v>
      </c>
    </row>
    <row r="177" spans="1:7" x14ac:dyDescent="0.3">
      <c r="A177" s="13" t="s">
        <v>86</v>
      </c>
      <c r="B177" s="13" t="s">
        <v>26</v>
      </c>
      <c r="C177" s="14" t="s">
        <v>205</v>
      </c>
      <c r="D177" s="6">
        <f>SUM(D172:D176)</f>
        <v>96000</v>
      </c>
      <c r="E177" s="6">
        <f>SUM(E172:E176)</f>
        <v>96000</v>
      </c>
      <c r="F177" s="6">
        <f>SUM(F172:F176)</f>
        <v>69502.100000000006</v>
      </c>
      <c r="G177" s="6">
        <v>72.400000000000006</v>
      </c>
    </row>
    <row r="178" spans="1:7" x14ac:dyDescent="0.3">
      <c r="A178" s="32" t="s">
        <v>264</v>
      </c>
      <c r="B178" s="32" t="s">
        <v>277</v>
      </c>
      <c r="C178" s="33" t="s">
        <v>230</v>
      </c>
      <c r="D178" s="34">
        <v>0</v>
      </c>
      <c r="E178" s="34">
        <v>8869</v>
      </c>
      <c r="F178" s="34">
        <v>8869</v>
      </c>
      <c r="G178" s="34">
        <v>100</v>
      </c>
    </row>
    <row r="179" spans="1:7" x14ac:dyDescent="0.3">
      <c r="A179" s="1" t="s">
        <v>88</v>
      </c>
      <c r="B179" s="1" t="s">
        <v>52</v>
      </c>
      <c r="C179" s="3" t="s">
        <v>164</v>
      </c>
      <c r="D179" s="2">
        <v>50000</v>
      </c>
      <c r="E179" s="2">
        <v>41500</v>
      </c>
      <c r="F179" s="2">
        <v>41500</v>
      </c>
      <c r="G179" s="2">
        <v>100</v>
      </c>
    </row>
    <row r="180" spans="1:7" x14ac:dyDescent="0.3">
      <c r="A180" s="1" t="s">
        <v>264</v>
      </c>
      <c r="B180" s="1" t="s">
        <v>278</v>
      </c>
      <c r="C180" s="36" t="s">
        <v>279</v>
      </c>
      <c r="D180" s="2">
        <v>0</v>
      </c>
      <c r="E180" s="2">
        <v>3016</v>
      </c>
      <c r="F180" s="2">
        <v>3016</v>
      </c>
      <c r="G180" s="2">
        <v>100</v>
      </c>
    </row>
    <row r="181" spans="1:7" x14ac:dyDescent="0.3">
      <c r="A181" s="1" t="s">
        <v>88</v>
      </c>
      <c r="B181" s="1" t="s">
        <v>78</v>
      </c>
      <c r="C181" s="3" t="s">
        <v>198</v>
      </c>
      <c r="D181" s="2">
        <v>50000</v>
      </c>
      <c r="E181" s="2">
        <v>7000</v>
      </c>
      <c r="F181" s="2">
        <v>0</v>
      </c>
      <c r="G181" s="2">
        <v>0</v>
      </c>
    </row>
    <row r="182" spans="1:7" x14ac:dyDescent="0.3">
      <c r="A182" s="1" t="s">
        <v>88</v>
      </c>
      <c r="B182" s="1" t="s">
        <v>53</v>
      </c>
      <c r="C182" s="3" t="s">
        <v>206</v>
      </c>
      <c r="D182" s="2">
        <v>130000</v>
      </c>
      <c r="E182" s="2">
        <v>166000</v>
      </c>
      <c r="F182" s="2">
        <v>161525.48000000001</v>
      </c>
      <c r="G182" s="2">
        <v>97.3</v>
      </c>
    </row>
    <row r="183" spans="1:7" x14ac:dyDescent="0.3">
      <c r="A183" s="1" t="s">
        <v>264</v>
      </c>
      <c r="B183" s="1" t="s">
        <v>280</v>
      </c>
      <c r="C183" s="3" t="s">
        <v>281</v>
      </c>
      <c r="D183" s="2">
        <v>20000</v>
      </c>
      <c r="E183" s="2">
        <v>34000</v>
      </c>
      <c r="F183" s="2">
        <v>33738</v>
      </c>
      <c r="G183" s="2">
        <v>99.23</v>
      </c>
    </row>
    <row r="184" spans="1:7" x14ac:dyDescent="0.3">
      <c r="A184" s="1" t="s">
        <v>88</v>
      </c>
      <c r="B184" s="1" t="s">
        <v>84</v>
      </c>
      <c r="C184" s="3" t="s">
        <v>200</v>
      </c>
      <c r="D184" s="2">
        <v>110000</v>
      </c>
      <c r="E184" s="2">
        <v>98000</v>
      </c>
      <c r="F184" s="2">
        <v>97120</v>
      </c>
      <c r="G184" s="2">
        <v>99.1</v>
      </c>
    </row>
    <row r="185" spans="1:7" x14ac:dyDescent="0.3">
      <c r="A185" s="1" t="s">
        <v>88</v>
      </c>
      <c r="B185" s="1" t="s">
        <v>66</v>
      </c>
      <c r="C185" s="3" t="s">
        <v>178</v>
      </c>
      <c r="D185" s="2">
        <v>100000</v>
      </c>
      <c r="E185" s="2">
        <v>147531</v>
      </c>
      <c r="F185" s="2">
        <v>147075</v>
      </c>
      <c r="G185" s="2">
        <v>99.69</v>
      </c>
    </row>
    <row r="186" spans="1:7" x14ac:dyDescent="0.3">
      <c r="A186" s="1" t="s">
        <v>88</v>
      </c>
      <c r="B186" s="1" t="s">
        <v>54</v>
      </c>
      <c r="C186" s="3" t="s">
        <v>207</v>
      </c>
      <c r="D186" s="2">
        <v>20000</v>
      </c>
      <c r="E186" s="2">
        <v>24000</v>
      </c>
      <c r="F186" s="2">
        <v>20991.02</v>
      </c>
      <c r="G186" s="2">
        <v>87.46</v>
      </c>
    </row>
    <row r="187" spans="1:7" x14ac:dyDescent="0.3">
      <c r="A187" s="1" t="s">
        <v>88</v>
      </c>
      <c r="B187" s="1" t="s">
        <v>56</v>
      </c>
      <c r="C187" s="3" t="s">
        <v>168</v>
      </c>
      <c r="D187" s="2">
        <v>250000</v>
      </c>
      <c r="E187" s="2">
        <v>6615</v>
      </c>
      <c r="F187" s="2">
        <v>6423</v>
      </c>
      <c r="G187" s="2">
        <v>97.1</v>
      </c>
    </row>
    <row r="188" spans="1:7" x14ac:dyDescent="0.3">
      <c r="A188" s="1" t="s">
        <v>88</v>
      </c>
      <c r="B188" s="1" t="s">
        <v>57</v>
      </c>
      <c r="C188" s="3" t="s">
        <v>169</v>
      </c>
      <c r="D188" s="2">
        <v>30000</v>
      </c>
      <c r="E188" s="2">
        <v>203000</v>
      </c>
      <c r="F188" s="2">
        <v>202201.79</v>
      </c>
      <c r="G188" s="2">
        <v>99.61</v>
      </c>
    </row>
    <row r="189" spans="1:7" x14ac:dyDescent="0.3">
      <c r="A189" s="1" t="s">
        <v>88</v>
      </c>
      <c r="B189" s="1" t="s">
        <v>72</v>
      </c>
      <c r="C189" s="3" t="s">
        <v>184</v>
      </c>
      <c r="D189" s="2">
        <v>740000</v>
      </c>
      <c r="E189" s="2">
        <v>740000</v>
      </c>
      <c r="F189" s="2">
        <v>733500</v>
      </c>
      <c r="G189" s="2">
        <v>99.12</v>
      </c>
    </row>
    <row r="190" spans="1:7" x14ac:dyDescent="0.3">
      <c r="A190" s="1" t="s">
        <v>88</v>
      </c>
      <c r="B190" s="1" t="s">
        <v>69</v>
      </c>
      <c r="C190" s="3" t="s">
        <v>181</v>
      </c>
      <c r="D190" s="2">
        <v>4000000</v>
      </c>
      <c r="E190" s="2">
        <v>6073000</v>
      </c>
      <c r="F190" s="2">
        <v>6039817</v>
      </c>
      <c r="G190" s="2">
        <v>99.45</v>
      </c>
    </row>
    <row r="191" spans="1:7" x14ac:dyDescent="0.3">
      <c r="A191" s="1" t="s">
        <v>88</v>
      </c>
      <c r="B191" s="1" t="s">
        <v>89</v>
      </c>
      <c r="C191" s="3" t="s">
        <v>208</v>
      </c>
      <c r="D191" s="2">
        <v>0</v>
      </c>
      <c r="E191" s="2">
        <v>165000</v>
      </c>
      <c r="F191" s="2">
        <v>165000</v>
      </c>
      <c r="G191" s="2">
        <v>100</v>
      </c>
    </row>
    <row r="192" spans="1:7" x14ac:dyDescent="0.3">
      <c r="A192" s="22" t="s">
        <v>88</v>
      </c>
      <c r="B192" s="22" t="s">
        <v>26</v>
      </c>
      <c r="C192" s="23" t="s">
        <v>209</v>
      </c>
      <c r="D192" s="24">
        <f>SUM(D178:D191)</f>
        <v>5500000</v>
      </c>
      <c r="E192" s="24">
        <f>SUM(E178:E191)</f>
        <v>7717531</v>
      </c>
      <c r="F192" s="24">
        <f>SUM(F178:F191)</f>
        <v>7660776.29</v>
      </c>
      <c r="G192" s="24">
        <v>99.26</v>
      </c>
    </row>
    <row r="193" spans="1:7" x14ac:dyDescent="0.3">
      <c r="A193" s="22"/>
      <c r="B193" s="22"/>
      <c r="C193" s="23"/>
      <c r="D193" s="24"/>
      <c r="E193" s="24"/>
      <c r="F193" s="24"/>
      <c r="G193" s="46" t="s">
        <v>250</v>
      </c>
    </row>
    <row r="194" spans="1:7" x14ac:dyDescent="0.3">
      <c r="A194" s="8" t="s">
        <v>1</v>
      </c>
      <c r="B194" s="8" t="s">
        <v>2</v>
      </c>
      <c r="C194" s="9" t="s">
        <v>3</v>
      </c>
      <c r="D194" s="10" t="s">
        <v>123</v>
      </c>
      <c r="E194" s="5" t="s">
        <v>124</v>
      </c>
      <c r="F194" s="11" t="s">
        <v>160</v>
      </c>
      <c r="G194" s="5" t="s">
        <v>161</v>
      </c>
    </row>
    <row r="195" spans="1:7" x14ac:dyDescent="0.3">
      <c r="A195" s="12"/>
      <c r="B195" s="12"/>
      <c r="C195" s="9"/>
      <c r="D195" s="5" t="s">
        <v>162</v>
      </c>
      <c r="E195" s="5" t="s">
        <v>162</v>
      </c>
      <c r="F195" s="5" t="s">
        <v>162</v>
      </c>
      <c r="G195" s="5" t="s">
        <v>4</v>
      </c>
    </row>
    <row r="196" spans="1:7" ht="13.2" customHeight="1" x14ac:dyDescent="0.3">
      <c r="A196" s="19" t="s">
        <v>90</v>
      </c>
      <c r="B196" s="19" t="s">
        <v>52</v>
      </c>
      <c r="C196" s="20" t="s">
        <v>164</v>
      </c>
      <c r="D196" s="21">
        <v>10000</v>
      </c>
      <c r="E196" s="21">
        <v>10000</v>
      </c>
      <c r="F196" s="21">
        <v>10000</v>
      </c>
      <c r="G196" s="21">
        <v>100</v>
      </c>
    </row>
    <row r="197" spans="1:7" ht="13.2" customHeight="1" x14ac:dyDescent="0.3">
      <c r="A197" s="19" t="s">
        <v>90</v>
      </c>
      <c r="B197" s="19" t="s">
        <v>53</v>
      </c>
      <c r="C197" s="20" t="s">
        <v>165</v>
      </c>
      <c r="D197" s="21">
        <v>10000</v>
      </c>
      <c r="E197" s="21">
        <v>1593</v>
      </c>
      <c r="F197" s="21">
        <v>1593</v>
      </c>
      <c r="G197" s="21">
        <v>100</v>
      </c>
    </row>
    <row r="198" spans="1:7" ht="13.2" customHeight="1" x14ac:dyDescent="0.3">
      <c r="A198" s="19" t="s">
        <v>90</v>
      </c>
      <c r="B198" s="19" t="s">
        <v>56</v>
      </c>
      <c r="C198" s="20" t="s">
        <v>168</v>
      </c>
      <c r="D198" s="21">
        <v>20000</v>
      </c>
      <c r="E198" s="21">
        <v>8470</v>
      </c>
      <c r="F198" s="21">
        <v>8470</v>
      </c>
      <c r="G198" s="21">
        <v>100</v>
      </c>
    </row>
    <row r="199" spans="1:7" ht="13.2" customHeight="1" x14ac:dyDescent="0.3">
      <c r="A199" s="19" t="s">
        <v>339</v>
      </c>
      <c r="B199" s="19" t="s">
        <v>340</v>
      </c>
      <c r="C199" s="20" t="s">
        <v>169</v>
      </c>
      <c r="D199" s="21">
        <v>0</v>
      </c>
      <c r="E199" s="21">
        <v>20933</v>
      </c>
      <c r="F199" s="21">
        <v>20933</v>
      </c>
      <c r="G199" s="21">
        <v>100</v>
      </c>
    </row>
    <row r="200" spans="1:7" x14ac:dyDescent="0.3">
      <c r="A200" s="13" t="s">
        <v>90</v>
      </c>
      <c r="B200" s="13" t="s">
        <v>26</v>
      </c>
      <c r="C200" s="14" t="s">
        <v>210</v>
      </c>
      <c r="D200" s="6">
        <f>SUM(D196:D199)</f>
        <v>40000</v>
      </c>
      <c r="E200" s="6">
        <f>SUM(E196:E199)</f>
        <v>40996</v>
      </c>
      <c r="F200" s="6">
        <f>SUM(F196:F199)</f>
        <v>40996</v>
      </c>
      <c r="G200" s="6">
        <v>100</v>
      </c>
    </row>
    <row r="201" spans="1:7" ht="13.2" customHeight="1" x14ac:dyDescent="0.3">
      <c r="A201" s="19" t="s">
        <v>34</v>
      </c>
      <c r="B201" s="19" t="s">
        <v>72</v>
      </c>
      <c r="C201" s="20" t="s">
        <v>184</v>
      </c>
      <c r="D201" s="21">
        <v>50000</v>
      </c>
      <c r="E201" s="21">
        <v>0</v>
      </c>
      <c r="F201" s="21">
        <v>0</v>
      </c>
      <c r="G201" s="21">
        <v>0</v>
      </c>
    </row>
    <row r="202" spans="1:7" ht="13.2" customHeight="1" x14ac:dyDescent="0.3">
      <c r="A202" s="19" t="s">
        <v>34</v>
      </c>
      <c r="B202" s="19" t="s">
        <v>81</v>
      </c>
      <c r="C202" s="20" t="s">
        <v>195</v>
      </c>
      <c r="D202" s="21">
        <v>10000</v>
      </c>
      <c r="E202" s="21">
        <v>9004</v>
      </c>
      <c r="F202" s="21">
        <v>1319</v>
      </c>
      <c r="G202" s="21">
        <v>14.65</v>
      </c>
    </row>
    <row r="203" spans="1:7" ht="13.2" customHeight="1" x14ac:dyDescent="0.3">
      <c r="A203" s="19" t="s">
        <v>341</v>
      </c>
      <c r="B203" s="19" t="s">
        <v>342</v>
      </c>
      <c r="C203" s="20" t="s">
        <v>343</v>
      </c>
      <c r="D203" s="21">
        <v>0</v>
      </c>
      <c r="E203" s="21">
        <v>50000</v>
      </c>
      <c r="F203" s="21">
        <v>36000</v>
      </c>
      <c r="G203" s="21">
        <v>72</v>
      </c>
    </row>
    <row r="204" spans="1:7" x14ac:dyDescent="0.3">
      <c r="A204" s="13" t="s">
        <v>34</v>
      </c>
      <c r="B204" s="13" t="s">
        <v>26</v>
      </c>
      <c r="C204" s="14" t="s">
        <v>211</v>
      </c>
      <c r="D204" s="6">
        <f>SUM(D201:D203)</f>
        <v>60000</v>
      </c>
      <c r="E204" s="6">
        <f>SUM(E201:E203)</f>
        <v>59004</v>
      </c>
      <c r="F204" s="6">
        <f>SUM(F201:F203)</f>
        <v>37319</v>
      </c>
      <c r="G204" s="6">
        <v>63.25</v>
      </c>
    </row>
    <row r="205" spans="1:7" ht="13.2" customHeight="1" x14ac:dyDescent="0.3">
      <c r="A205" s="19" t="s">
        <v>36</v>
      </c>
      <c r="B205" s="19" t="s">
        <v>52</v>
      </c>
      <c r="C205" s="20" t="s">
        <v>164</v>
      </c>
      <c r="D205" s="21">
        <v>60000</v>
      </c>
      <c r="E205" s="21">
        <v>38000</v>
      </c>
      <c r="F205" s="21">
        <v>35750</v>
      </c>
      <c r="G205" s="21">
        <v>94.08</v>
      </c>
    </row>
    <row r="206" spans="1:7" ht="13.2" customHeight="1" x14ac:dyDescent="0.3">
      <c r="A206" s="19" t="s">
        <v>36</v>
      </c>
      <c r="B206" s="19" t="s">
        <v>78</v>
      </c>
      <c r="C206" s="20" t="s">
        <v>258</v>
      </c>
      <c r="D206" s="21">
        <v>20000</v>
      </c>
      <c r="E206" s="21">
        <v>20000</v>
      </c>
      <c r="F206" s="21">
        <v>0</v>
      </c>
      <c r="G206" s="21">
        <v>0</v>
      </c>
    </row>
    <row r="207" spans="1:7" ht="13.2" customHeight="1" x14ac:dyDescent="0.3">
      <c r="A207" s="19" t="s">
        <v>36</v>
      </c>
      <c r="B207" s="19" t="s">
        <v>53</v>
      </c>
      <c r="C207" s="20" t="s">
        <v>165</v>
      </c>
      <c r="D207" s="21">
        <v>30000</v>
      </c>
      <c r="E207" s="21">
        <v>30000</v>
      </c>
      <c r="F207" s="21">
        <v>23813</v>
      </c>
      <c r="G207" s="21">
        <v>79.38</v>
      </c>
    </row>
    <row r="208" spans="1:7" ht="13.2" customHeight="1" x14ac:dyDescent="0.3">
      <c r="A208" s="19" t="s">
        <v>36</v>
      </c>
      <c r="B208" s="19" t="s">
        <v>83</v>
      </c>
      <c r="C208" s="20" t="s">
        <v>199</v>
      </c>
      <c r="D208" s="21">
        <v>420000</v>
      </c>
      <c r="E208" s="21">
        <v>420000</v>
      </c>
      <c r="F208" s="21">
        <v>400768</v>
      </c>
      <c r="G208" s="21">
        <v>95.42</v>
      </c>
    </row>
    <row r="209" spans="1:7" ht="13.2" customHeight="1" x14ac:dyDescent="0.3">
      <c r="A209" s="19" t="s">
        <v>36</v>
      </c>
      <c r="B209" s="19" t="s">
        <v>84</v>
      </c>
      <c r="C209" s="20" t="s">
        <v>200</v>
      </c>
      <c r="D209" s="21">
        <v>500000</v>
      </c>
      <c r="E209" s="21">
        <v>500000</v>
      </c>
      <c r="F209" s="21">
        <v>424794.95</v>
      </c>
      <c r="G209" s="21">
        <v>84.96</v>
      </c>
    </row>
    <row r="210" spans="1:7" ht="13.2" customHeight="1" x14ac:dyDescent="0.3">
      <c r="A210" s="19" t="s">
        <v>36</v>
      </c>
      <c r="B210" s="19" t="s">
        <v>66</v>
      </c>
      <c r="C210" s="20" t="s">
        <v>178</v>
      </c>
      <c r="D210" s="21">
        <v>80000</v>
      </c>
      <c r="E210" s="21">
        <v>80000</v>
      </c>
      <c r="F210" s="21">
        <v>51052</v>
      </c>
      <c r="G210" s="21">
        <v>63.82</v>
      </c>
    </row>
    <row r="211" spans="1:7" ht="13.2" customHeight="1" x14ac:dyDescent="0.3">
      <c r="A211" s="19" t="s">
        <v>265</v>
      </c>
      <c r="B211" s="19" t="s">
        <v>314</v>
      </c>
      <c r="C211" s="20" t="s">
        <v>325</v>
      </c>
      <c r="D211" s="21">
        <v>0</v>
      </c>
      <c r="E211" s="21">
        <v>1694</v>
      </c>
      <c r="F211" s="21">
        <v>1694</v>
      </c>
      <c r="G211" s="21">
        <v>100</v>
      </c>
    </row>
    <row r="212" spans="1:7" ht="13.2" customHeight="1" x14ac:dyDescent="0.3">
      <c r="A212" s="19" t="s">
        <v>36</v>
      </c>
      <c r="B212" s="19" t="s">
        <v>56</v>
      </c>
      <c r="C212" s="20" t="s">
        <v>168</v>
      </c>
      <c r="D212" s="21">
        <v>150000</v>
      </c>
      <c r="E212" s="21">
        <v>148306</v>
      </c>
      <c r="F212" s="21">
        <v>87752.3</v>
      </c>
      <c r="G212" s="21">
        <v>59.17</v>
      </c>
    </row>
    <row r="213" spans="1:7" ht="13.2" customHeight="1" x14ac:dyDescent="0.3">
      <c r="A213" s="19" t="s">
        <v>36</v>
      </c>
      <c r="B213" s="19" t="s">
        <v>57</v>
      </c>
      <c r="C213" s="20" t="s">
        <v>169</v>
      </c>
      <c r="D213" s="21">
        <v>200000</v>
      </c>
      <c r="E213" s="21">
        <v>200000</v>
      </c>
      <c r="F213" s="21">
        <v>188362.55</v>
      </c>
      <c r="G213" s="21">
        <v>94.18</v>
      </c>
    </row>
    <row r="214" spans="1:7" ht="13.2" customHeight="1" x14ac:dyDescent="0.3">
      <c r="A214" s="19" t="s">
        <v>36</v>
      </c>
      <c r="B214" s="19" t="s">
        <v>91</v>
      </c>
      <c r="C214" s="20" t="s">
        <v>212</v>
      </c>
      <c r="D214" s="21">
        <v>100000</v>
      </c>
      <c r="E214" s="21">
        <v>100000</v>
      </c>
      <c r="F214" s="21">
        <v>71876</v>
      </c>
      <c r="G214" s="21">
        <v>71.88</v>
      </c>
    </row>
    <row r="215" spans="1:7" ht="13.2" customHeight="1" x14ac:dyDescent="0.3">
      <c r="A215" s="19" t="s">
        <v>36</v>
      </c>
      <c r="B215" s="19" t="s">
        <v>69</v>
      </c>
      <c r="C215" s="20" t="s">
        <v>181</v>
      </c>
      <c r="D215" s="21">
        <v>200000</v>
      </c>
      <c r="E215" s="21">
        <v>200000</v>
      </c>
      <c r="F215" s="21">
        <v>0</v>
      </c>
      <c r="G215" s="21">
        <v>0</v>
      </c>
    </row>
    <row r="216" spans="1:7" x14ac:dyDescent="0.3">
      <c r="A216" s="13" t="s">
        <v>36</v>
      </c>
      <c r="B216" s="13" t="s">
        <v>26</v>
      </c>
      <c r="C216" s="14" t="s">
        <v>151</v>
      </c>
      <c r="D216" s="6">
        <f>SUM(D205:D215)</f>
        <v>1760000</v>
      </c>
      <c r="E216" s="6">
        <f>SUM(E205:E215)</f>
        <v>1738000</v>
      </c>
      <c r="F216" s="6">
        <f>SUM(F205:F215)</f>
        <v>1285862.8</v>
      </c>
      <c r="G216" s="6">
        <v>73.989999999999995</v>
      </c>
    </row>
    <row r="217" spans="1:7" ht="13.2" customHeight="1" x14ac:dyDescent="0.3">
      <c r="A217" s="19" t="s">
        <v>92</v>
      </c>
      <c r="B217" s="19" t="s">
        <v>52</v>
      </c>
      <c r="C217" s="20" t="s">
        <v>164</v>
      </c>
      <c r="D217" s="21">
        <v>20000</v>
      </c>
      <c r="E217" s="21">
        <v>20000</v>
      </c>
      <c r="F217" s="21">
        <v>20000</v>
      </c>
      <c r="G217" s="21">
        <v>100</v>
      </c>
    </row>
    <row r="218" spans="1:7" ht="13.2" customHeight="1" x14ac:dyDescent="0.3">
      <c r="A218" s="19" t="s">
        <v>92</v>
      </c>
      <c r="B218" s="19" t="s">
        <v>78</v>
      </c>
      <c r="C218" s="20" t="s">
        <v>198</v>
      </c>
      <c r="D218" s="21">
        <v>5000</v>
      </c>
      <c r="E218" s="21">
        <v>5000</v>
      </c>
      <c r="F218" s="21">
        <v>0</v>
      </c>
      <c r="G218" s="21">
        <v>0</v>
      </c>
    </row>
    <row r="219" spans="1:7" ht="13.2" customHeight="1" x14ac:dyDescent="0.3">
      <c r="A219" s="19" t="s">
        <v>92</v>
      </c>
      <c r="B219" s="19" t="s">
        <v>53</v>
      </c>
      <c r="C219" s="20" t="s">
        <v>165</v>
      </c>
      <c r="D219" s="21">
        <v>70000</v>
      </c>
      <c r="E219" s="21">
        <v>70000</v>
      </c>
      <c r="F219" s="21">
        <v>980</v>
      </c>
      <c r="G219" s="21">
        <v>1.4</v>
      </c>
    </row>
    <row r="220" spans="1:7" ht="13.2" customHeight="1" x14ac:dyDescent="0.3">
      <c r="A220" s="19" t="s">
        <v>92</v>
      </c>
      <c r="B220" s="19" t="s">
        <v>66</v>
      </c>
      <c r="C220" s="20" t="s">
        <v>178</v>
      </c>
      <c r="D220" s="21">
        <v>0</v>
      </c>
      <c r="E220" s="21">
        <v>2820</v>
      </c>
      <c r="F220" s="21">
        <v>2820</v>
      </c>
      <c r="G220" s="21">
        <v>100</v>
      </c>
    </row>
    <row r="221" spans="1:7" ht="13.2" customHeight="1" x14ac:dyDescent="0.3">
      <c r="A221" s="19" t="s">
        <v>92</v>
      </c>
      <c r="B221" s="19" t="s">
        <v>55</v>
      </c>
      <c r="C221" s="20" t="s">
        <v>167</v>
      </c>
      <c r="D221" s="21">
        <v>400000</v>
      </c>
      <c r="E221" s="21">
        <v>367000</v>
      </c>
      <c r="F221" s="21">
        <v>315254</v>
      </c>
      <c r="G221" s="21">
        <v>85.9</v>
      </c>
    </row>
    <row r="222" spans="1:7" ht="13.2" customHeight="1" x14ac:dyDescent="0.3">
      <c r="A222" s="19" t="s">
        <v>92</v>
      </c>
      <c r="B222" s="19" t="s">
        <v>56</v>
      </c>
      <c r="C222" s="20" t="s">
        <v>168</v>
      </c>
      <c r="D222" s="21">
        <v>90000</v>
      </c>
      <c r="E222" s="21">
        <v>30000</v>
      </c>
      <c r="F222" s="21">
        <v>0</v>
      </c>
      <c r="G222" s="21">
        <v>0</v>
      </c>
    </row>
    <row r="223" spans="1:7" ht="13.2" customHeight="1" x14ac:dyDescent="0.3">
      <c r="A223" s="19" t="s">
        <v>92</v>
      </c>
      <c r="B223" s="19" t="s">
        <v>57</v>
      </c>
      <c r="C223" s="20" t="s">
        <v>169</v>
      </c>
      <c r="D223" s="21">
        <v>100000</v>
      </c>
      <c r="E223" s="21">
        <v>100000</v>
      </c>
      <c r="F223" s="21">
        <v>47299</v>
      </c>
      <c r="G223" s="21">
        <v>47.3</v>
      </c>
    </row>
    <row r="224" spans="1:7" ht="13.2" customHeight="1" x14ac:dyDescent="0.3">
      <c r="A224" s="19" t="s">
        <v>92</v>
      </c>
      <c r="B224" s="19" t="s">
        <v>69</v>
      </c>
      <c r="C224" s="20" t="s">
        <v>181</v>
      </c>
      <c r="D224" s="21">
        <v>250000</v>
      </c>
      <c r="E224" s="21">
        <v>663000</v>
      </c>
      <c r="F224" s="21">
        <v>662496</v>
      </c>
      <c r="G224" s="21">
        <v>99.92</v>
      </c>
    </row>
    <row r="225" spans="1:7" x14ac:dyDescent="0.3">
      <c r="A225" s="13" t="s">
        <v>92</v>
      </c>
      <c r="B225" s="13" t="s">
        <v>26</v>
      </c>
      <c r="C225" s="14" t="s">
        <v>213</v>
      </c>
      <c r="D225" s="6">
        <f>SUM(D217:D224)</f>
        <v>935000</v>
      </c>
      <c r="E225" s="6">
        <f>SUM(E217:E224)</f>
        <v>1257820</v>
      </c>
      <c r="F225" s="6">
        <f>SUM(F217:F224)</f>
        <v>1048849</v>
      </c>
      <c r="G225" s="6">
        <v>83.39</v>
      </c>
    </row>
    <row r="226" spans="1:7" ht="13.2" customHeight="1" x14ac:dyDescent="0.3">
      <c r="A226" s="19" t="s">
        <v>38</v>
      </c>
      <c r="B226" s="19" t="s">
        <v>52</v>
      </c>
      <c r="C226" s="20" t="s">
        <v>164</v>
      </c>
      <c r="D226" s="21">
        <v>60000</v>
      </c>
      <c r="E226" s="21">
        <v>64250</v>
      </c>
      <c r="F226" s="21">
        <v>64250</v>
      </c>
      <c r="G226" s="21">
        <v>100</v>
      </c>
    </row>
    <row r="227" spans="1:7" ht="13.2" customHeight="1" x14ac:dyDescent="0.3">
      <c r="A227" s="19" t="s">
        <v>38</v>
      </c>
      <c r="B227" s="19" t="s">
        <v>53</v>
      </c>
      <c r="C227" s="20" t="s">
        <v>165</v>
      </c>
      <c r="D227" s="21">
        <v>5000</v>
      </c>
      <c r="E227" s="21">
        <v>5000</v>
      </c>
      <c r="F227" s="21">
        <v>1679</v>
      </c>
      <c r="G227" s="21">
        <v>33.58</v>
      </c>
    </row>
    <row r="228" spans="1:7" ht="13.2" customHeight="1" x14ac:dyDescent="0.3">
      <c r="A228" s="19" t="s">
        <v>38</v>
      </c>
      <c r="B228" s="19" t="s">
        <v>66</v>
      </c>
      <c r="C228" s="20" t="s">
        <v>178</v>
      </c>
      <c r="D228" s="21">
        <v>3000</v>
      </c>
      <c r="E228" s="21">
        <v>3000</v>
      </c>
      <c r="F228" s="21">
        <v>1318</v>
      </c>
      <c r="G228" s="21">
        <v>43.93</v>
      </c>
    </row>
    <row r="229" spans="1:7" ht="13.2" customHeight="1" x14ac:dyDescent="0.3">
      <c r="A229" s="19" t="s">
        <v>38</v>
      </c>
      <c r="B229" s="19" t="s">
        <v>56</v>
      </c>
      <c r="C229" s="20" t="s">
        <v>168</v>
      </c>
      <c r="D229" s="21">
        <v>30000</v>
      </c>
      <c r="E229" s="21">
        <v>25750</v>
      </c>
      <c r="F229" s="21">
        <v>0</v>
      </c>
      <c r="G229" s="21">
        <v>0</v>
      </c>
    </row>
    <row r="230" spans="1:7" ht="13.2" customHeight="1" x14ac:dyDescent="0.3">
      <c r="A230" s="19" t="s">
        <v>38</v>
      </c>
      <c r="B230" s="19" t="s">
        <v>57</v>
      </c>
      <c r="C230" s="20" t="s">
        <v>169</v>
      </c>
      <c r="D230" s="21">
        <v>0</v>
      </c>
      <c r="E230" s="21">
        <v>0</v>
      </c>
      <c r="F230" s="21">
        <v>0</v>
      </c>
      <c r="G230" s="21">
        <v>0</v>
      </c>
    </row>
    <row r="231" spans="1:7" ht="13.2" customHeight="1" x14ac:dyDescent="0.3">
      <c r="A231" s="19" t="s">
        <v>38</v>
      </c>
      <c r="B231" s="19" t="s">
        <v>296</v>
      </c>
      <c r="C231" s="20" t="s">
        <v>181</v>
      </c>
      <c r="D231" s="21">
        <v>50000</v>
      </c>
      <c r="E231" s="21">
        <v>50000</v>
      </c>
      <c r="F231" s="21">
        <v>0</v>
      </c>
      <c r="G231" s="21">
        <v>0</v>
      </c>
    </row>
    <row r="232" spans="1:7" x14ac:dyDescent="0.3">
      <c r="A232" s="13" t="s">
        <v>38</v>
      </c>
      <c r="B232" s="13" t="s">
        <v>26</v>
      </c>
      <c r="C232" s="14" t="s">
        <v>214</v>
      </c>
      <c r="D232" s="6">
        <f>SUM(D226:D231)</f>
        <v>148000</v>
      </c>
      <c r="E232" s="6">
        <f>SUM(E226:E231)</f>
        <v>148000</v>
      </c>
      <c r="F232" s="6">
        <f>SUM(F226:F231)</f>
        <v>67247</v>
      </c>
      <c r="G232" s="6">
        <v>45.44</v>
      </c>
    </row>
    <row r="233" spans="1:7" ht="13.2" customHeight="1" x14ac:dyDescent="0.3">
      <c r="A233" s="19" t="s">
        <v>93</v>
      </c>
      <c r="B233" s="19" t="s">
        <v>53</v>
      </c>
      <c r="C233" s="20" t="s">
        <v>165</v>
      </c>
      <c r="D233" s="21">
        <v>15000</v>
      </c>
      <c r="E233" s="21">
        <v>15000</v>
      </c>
      <c r="F233" s="21">
        <v>0</v>
      </c>
      <c r="G233" s="21">
        <v>0</v>
      </c>
    </row>
    <row r="234" spans="1:7" ht="13.2" customHeight="1" x14ac:dyDescent="0.3">
      <c r="A234" s="19" t="s">
        <v>93</v>
      </c>
      <c r="B234" s="19" t="s">
        <v>57</v>
      </c>
      <c r="C234" s="20" t="s">
        <v>169</v>
      </c>
      <c r="D234" s="21">
        <v>15000</v>
      </c>
      <c r="E234" s="21">
        <v>15000</v>
      </c>
      <c r="F234" s="21">
        <v>4356</v>
      </c>
      <c r="G234" s="21">
        <v>29.04</v>
      </c>
    </row>
    <row r="235" spans="1:7" x14ac:dyDescent="0.3">
      <c r="A235" s="13" t="s">
        <v>93</v>
      </c>
      <c r="B235" s="13" t="s">
        <v>26</v>
      </c>
      <c r="C235" s="14" t="s">
        <v>215</v>
      </c>
      <c r="D235" s="6">
        <f>SUM(D233:D234)</f>
        <v>30000</v>
      </c>
      <c r="E235" s="6">
        <f>SUM(E233:E234)</f>
        <v>30000</v>
      </c>
      <c r="F235" s="6">
        <f>SUM(F233:F234)</f>
        <v>4356</v>
      </c>
      <c r="G235" s="6">
        <v>0</v>
      </c>
    </row>
    <row r="236" spans="1:7" ht="13.8" customHeight="1" x14ac:dyDescent="0.3">
      <c r="A236" s="19" t="s">
        <v>40</v>
      </c>
      <c r="B236" s="19" t="s">
        <v>55</v>
      </c>
      <c r="C236" s="20" t="s">
        <v>167</v>
      </c>
      <c r="D236" s="21">
        <v>2000</v>
      </c>
      <c r="E236" s="21">
        <v>2000</v>
      </c>
      <c r="F236" s="21">
        <v>2000</v>
      </c>
      <c r="G236" s="21">
        <v>100</v>
      </c>
    </row>
    <row r="237" spans="1:7" ht="13.8" customHeight="1" x14ac:dyDescent="0.3">
      <c r="A237" s="19" t="s">
        <v>40</v>
      </c>
      <c r="B237" s="19" t="s">
        <v>314</v>
      </c>
      <c r="C237" s="20" t="s">
        <v>325</v>
      </c>
      <c r="D237" s="21">
        <v>0</v>
      </c>
      <c r="E237" s="21">
        <v>6000</v>
      </c>
      <c r="F237" s="21">
        <v>5600</v>
      </c>
      <c r="G237" s="21">
        <v>93.33</v>
      </c>
    </row>
    <row r="238" spans="1:7" ht="13.8" customHeight="1" x14ac:dyDescent="0.3">
      <c r="A238" s="19" t="s">
        <v>40</v>
      </c>
      <c r="B238" s="19" t="s">
        <v>56</v>
      </c>
      <c r="C238" s="20" t="s">
        <v>168</v>
      </c>
      <c r="D238" s="21">
        <v>60000</v>
      </c>
      <c r="E238" s="21">
        <v>61000</v>
      </c>
      <c r="F238" s="21">
        <v>60145</v>
      </c>
      <c r="G238" s="21">
        <v>98.6</v>
      </c>
    </row>
    <row r="239" spans="1:7" ht="13.8" customHeight="1" x14ac:dyDescent="0.3">
      <c r="A239" s="19" t="s">
        <v>40</v>
      </c>
      <c r="B239" s="19" t="s">
        <v>298</v>
      </c>
      <c r="C239" s="20" t="s">
        <v>299</v>
      </c>
      <c r="D239" s="21">
        <v>0</v>
      </c>
      <c r="E239" s="21">
        <v>200</v>
      </c>
      <c r="F239" s="21">
        <v>200</v>
      </c>
      <c r="G239" s="21">
        <v>100</v>
      </c>
    </row>
    <row r="240" spans="1:7" ht="13.8" customHeight="1" x14ac:dyDescent="0.3">
      <c r="A240" s="19" t="s">
        <v>40</v>
      </c>
      <c r="B240" s="19" t="s">
        <v>94</v>
      </c>
      <c r="C240" s="20" t="s">
        <v>216</v>
      </c>
      <c r="D240" s="21">
        <v>20000</v>
      </c>
      <c r="E240" s="21">
        <v>12799</v>
      </c>
      <c r="F240" s="21">
        <v>7084</v>
      </c>
      <c r="G240" s="21">
        <v>55.35</v>
      </c>
    </row>
    <row r="241" spans="1:7" ht="13.8" customHeight="1" x14ac:dyDescent="0.3">
      <c r="A241" s="19" t="s">
        <v>268</v>
      </c>
      <c r="B241" s="19" t="s">
        <v>344</v>
      </c>
      <c r="C241" s="20" t="s">
        <v>345</v>
      </c>
      <c r="D241" s="21">
        <v>0</v>
      </c>
      <c r="E241" s="21">
        <v>1</v>
      </c>
      <c r="F241" s="21">
        <v>1</v>
      </c>
      <c r="G241" s="21">
        <v>100</v>
      </c>
    </row>
    <row r="242" spans="1:7" x14ac:dyDescent="0.3">
      <c r="A242" s="13" t="s">
        <v>40</v>
      </c>
      <c r="B242" s="13" t="s">
        <v>26</v>
      </c>
      <c r="C242" s="14" t="s">
        <v>156</v>
      </c>
      <c r="D242" s="6">
        <f>SUM(D236:D241)</f>
        <v>82000</v>
      </c>
      <c r="E242" s="6">
        <f>SUM(E236:E241)</f>
        <v>82000</v>
      </c>
      <c r="F242" s="6">
        <f>SUM(F236:F241)</f>
        <v>75030</v>
      </c>
      <c r="G242" s="6">
        <v>91.5</v>
      </c>
    </row>
    <row r="243" spans="1:7" ht="13.8" customHeight="1" x14ac:dyDescent="0.3">
      <c r="A243" s="19" t="s">
        <v>282</v>
      </c>
      <c r="B243" s="19" t="s">
        <v>283</v>
      </c>
      <c r="C243" s="20" t="s">
        <v>165</v>
      </c>
      <c r="D243" s="21">
        <v>0</v>
      </c>
      <c r="E243" s="21">
        <v>0</v>
      </c>
      <c r="F243" s="21">
        <v>0</v>
      </c>
      <c r="G243" s="21">
        <v>0</v>
      </c>
    </row>
    <row r="244" spans="1:7" ht="13.8" customHeight="1" x14ac:dyDescent="0.3">
      <c r="A244" s="19" t="s">
        <v>95</v>
      </c>
      <c r="B244" s="19" t="s">
        <v>56</v>
      </c>
      <c r="C244" s="20" t="s">
        <v>168</v>
      </c>
      <c r="D244" s="21">
        <v>30000</v>
      </c>
      <c r="E244" s="21">
        <v>30000</v>
      </c>
      <c r="F244" s="21">
        <v>16415</v>
      </c>
      <c r="G244" s="21">
        <v>54.72</v>
      </c>
    </row>
    <row r="245" spans="1:7" x14ac:dyDescent="0.3">
      <c r="A245" s="13" t="s">
        <v>282</v>
      </c>
      <c r="B245" s="13"/>
      <c r="C245" s="14" t="s">
        <v>284</v>
      </c>
      <c r="D245" s="6">
        <f>SUM(D243:D244)</f>
        <v>30000</v>
      </c>
      <c r="E245" s="6">
        <f>SUM(E243:E244)</f>
        <v>30000</v>
      </c>
      <c r="F245" s="6">
        <f>SUM(F243:F244)</f>
        <v>16415</v>
      </c>
      <c r="G245" s="6">
        <v>54.72</v>
      </c>
    </row>
    <row r="246" spans="1:7" x14ac:dyDescent="0.3">
      <c r="A246" s="13"/>
      <c r="B246" s="13"/>
      <c r="C246" s="14"/>
      <c r="D246" s="6"/>
      <c r="E246" s="6"/>
      <c r="F246" s="6"/>
      <c r="G246" s="45" t="s">
        <v>251</v>
      </c>
    </row>
    <row r="247" spans="1:7" x14ac:dyDescent="0.3">
      <c r="A247" s="8" t="s">
        <v>1</v>
      </c>
      <c r="B247" s="8" t="s">
        <v>2</v>
      </c>
      <c r="C247" s="9" t="s">
        <v>3</v>
      </c>
      <c r="D247" s="10" t="s">
        <v>123</v>
      </c>
      <c r="E247" s="5" t="s">
        <v>124</v>
      </c>
      <c r="F247" s="11" t="s">
        <v>160</v>
      </c>
      <c r="G247" s="5" t="s">
        <v>161</v>
      </c>
    </row>
    <row r="248" spans="1:7" x14ac:dyDescent="0.3">
      <c r="A248" s="12"/>
      <c r="B248" s="12"/>
      <c r="C248" s="9"/>
      <c r="D248" s="5" t="s">
        <v>162</v>
      </c>
      <c r="E248" s="5" t="s">
        <v>162</v>
      </c>
      <c r="F248" s="5" t="s">
        <v>162</v>
      </c>
      <c r="G248" s="5" t="s">
        <v>4</v>
      </c>
    </row>
    <row r="249" spans="1:7" x14ac:dyDescent="0.3">
      <c r="A249" s="1" t="s">
        <v>43</v>
      </c>
      <c r="B249" s="1" t="s">
        <v>73</v>
      </c>
      <c r="C249" s="3" t="s">
        <v>188</v>
      </c>
      <c r="D249" s="2">
        <v>160000</v>
      </c>
      <c r="E249" s="2">
        <v>160000</v>
      </c>
      <c r="F249" s="2">
        <v>143216</v>
      </c>
      <c r="G249" s="2">
        <v>89.51</v>
      </c>
    </row>
    <row r="250" spans="1:7" x14ac:dyDescent="0.3">
      <c r="A250" s="1" t="s">
        <v>43</v>
      </c>
      <c r="B250" s="1" t="s">
        <v>52</v>
      </c>
      <c r="C250" s="3" t="s">
        <v>164</v>
      </c>
      <c r="D250" s="2">
        <v>80000</v>
      </c>
      <c r="E250" s="2">
        <v>130500</v>
      </c>
      <c r="F250" s="2">
        <v>130500</v>
      </c>
      <c r="G250" s="2">
        <v>100</v>
      </c>
    </row>
    <row r="251" spans="1:7" x14ac:dyDescent="0.3">
      <c r="A251" s="1" t="s">
        <v>43</v>
      </c>
      <c r="B251" s="1" t="s">
        <v>74</v>
      </c>
      <c r="C251" s="3" t="s">
        <v>187</v>
      </c>
      <c r="D251" s="2">
        <v>38000</v>
      </c>
      <c r="E251" s="2">
        <v>38300</v>
      </c>
      <c r="F251" s="2">
        <v>38279.51</v>
      </c>
      <c r="G251" s="2">
        <v>99.95</v>
      </c>
    </row>
    <row r="252" spans="1:7" x14ac:dyDescent="0.3">
      <c r="A252" s="1" t="s">
        <v>43</v>
      </c>
      <c r="B252" s="1" t="s">
        <v>75</v>
      </c>
      <c r="C252" s="3" t="s">
        <v>186</v>
      </c>
      <c r="D252" s="2">
        <v>14000</v>
      </c>
      <c r="E252" s="2">
        <v>14000</v>
      </c>
      <c r="F252" s="2">
        <v>13417</v>
      </c>
      <c r="G252" s="2">
        <v>95.84</v>
      </c>
    </row>
    <row r="253" spans="1:7" x14ac:dyDescent="0.3">
      <c r="A253" s="1" t="s">
        <v>43</v>
      </c>
      <c r="B253" s="1" t="s">
        <v>76</v>
      </c>
      <c r="C253" s="3" t="s">
        <v>189</v>
      </c>
      <c r="D253" s="2">
        <v>1000</v>
      </c>
      <c r="E253" s="2">
        <v>1000</v>
      </c>
      <c r="F253" s="2">
        <v>498.8</v>
      </c>
      <c r="G253" s="2">
        <v>49.88</v>
      </c>
    </row>
    <row r="254" spans="1:7" x14ac:dyDescent="0.3">
      <c r="A254" s="1" t="s">
        <v>43</v>
      </c>
      <c r="B254" s="1" t="s">
        <v>96</v>
      </c>
      <c r="C254" s="3" t="s">
        <v>217</v>
      </c>
      <c r="D254" s="2">
        <v>15000</v>
      </c>
      <c r="E254" s="2">
        <v>15000</v>
      </c>
      <c r="F254" s="2">
        <v>8470</v>
      </c>
      <c r="G254" s="2">
        <v>56.47</v>
      </c>
    </row>
    <row r="255" spans="1:7" x14ac:dyDescent="0.3">
      <c r="A255" s="1" t="s">
        <v>43</v>
      </c>
      <c r="B255" s="1" t="s">
        <v>53</v>
      </c>
      <c r="C255" s="3" t="s">
        <v>165</v>
      </c>
      <c r="D255" s="2">
        <v>20000</v>
      </c>
      <c r="E255" s="2">
        <v>20000</v>
      </c>
      <c r="F255" s="2">
        <v>13765.22</v>
      </c>
      <c r="G255" s="2">
        <v>68.83</v>
      </c>
    </row>
    <row r="256" spans="1:7" x14ac:dyDescent="0.3">
      <c r="A256" s="1" t="s">
        <v>43</v>
      </c>
      <c r="B256" s="1" t="s">
        <v>83</v>
      </c>
      <c r="C256" s="3" t="s">
        <v>199</v>
      </c>
      <c r="D256" s="2">
        <v>1000</v>
      </c>
      <c r="E256" s="2">
        <v>1000</v>
      </c>
      <c r="F256" s="2">
        <v>812</v>
      </c>
      <c r="G256" s="2">
        <v>81.2</v>
      </c>
    </row>
    <row r="257" spans="1:7" x14ac:dyDescent="0.3">
      <c r="A257" s="1" t="s">
        <v>43</v>
      </c>
      <c r="B257" s="1" t="s">
        <v>66</v>
      </c>
      <c r="C257" s="3" t="s">
        <v>178</v>
      </c>
      <c r="D257" s="2">
        <v>45000</v>
      </c>
      <c r="E257" s="2">
        <v>45000</v>
      </c>
      <c r="F257" s="2">
        <v>26000</v>
      </c>
      <c r="G257" s="2">
        <v>57.78</v>
      </c>
    </row>
    <row r="258" spans="1:7" x14ac:dyDescent="0.3">
      <c r="A258" s="1" t="s">
        <v>43</v>
      </c>
      <c r="B258" s="1" t="s">
        <v>54</v>
      </c>
      <c r="C258" s="3" t="s">
        <v>207</v>
      </c>
      <c r="D258" s="2">
        <v>120000</v>
      </c>
      <c r="E258" s="2">
        <v>112200</v>
      </c>
      <c r="F258" s="2">
        <v>109856.15</v>
      </c>
      <c r="G258" s="2">
        <v>97.91</v>
      </c>
    </row>
    <row r="259" spans="1:7" x14ac:dyDescent="0.3">
      <c r="A259" s="1" t="s">
        <v>43</v>
      </c>
      <c r="B259" s="1" t="s">
        <v>97</v>
      </c>
      <c r="C259" s="3" t="s">
        <v>218</v>
      </c>
      <c r="D259" s="2">
        <v>0</v>
      </c>
      <c r="E259" s="2">
        <v>21000</v>
      </c>
      <c r="F259" s="2">
        <v>20880</v>
      </c>
      <c r="G259" s="2">
        <v>99.43</v>
      </c>
    </row>
    <row r="260" spans="1:7" x14ac:dyDescent="0.3">
      <c r="A260" s="1" t="s">
        <v>43</v>
      </c>
      <c r="B260" s="1" t="s">
        <v>56</v>
      </c>
      <c r="C260" s="3" t="s">
        <v>168</v>
      </c>
      <c r="D260" s="2">
        <v>750000</v>
      </c>
      <c r="E260" s="2">
        <v>780460</v>
      </c>
      <c r="F260" s="2">
        <v>780450.1</v>
      </c>
      <c r="G260" s="2">
        <v>100</v>
      </c>
    </row>
    <row r="261" spans="1:7" x14ac:dyDescent="0.3">
      <c r="A261" s="1" t="s">
        <v>43</v>
      </c>
      <c r="B261" s="1" t="s">
        <v>57</v>
      </c>
      <c r="C261" s="3" t="s">
        <v>169</v>
      </c>
      <c r="D261" s="2">
        <v>140000</v>
      </c>
      <c r="E261" s="2">
        <v>67540</v>
      </c>
      <c r="F261" s="2">
        <v>67533</v>
      </c>
      <c r="G261" s="2">
        <v>99.99</v>
      </c>
    </row>
    <row r="262" spans="1:7" x14ac:dyDescent="0.3">
      <c r="A262" s="1" t="s">
        <v>43</v>
      </c>
      <c r="B262" s="1" t="s">
        <v>60</v>
      </c>
      <c r="C262" s="3" t="s">
        <v>173</v>
      </c>
      <c r="D262" s="2">
        <v>0</v>
      </c>
      <c r="E262" s="2">
        <v>0</v>
      </c>
      <c r="F262" s="2">
        <v>0</v>
      </c>
      <c r="G262" s="2">
        <v>0</v>
      </c>
    </row>
    <row r="263" spans="1:7" x14ac:dyDescent="0.3">
      <c r="A263" s="1" t="s">
        <v>43</v>
      </c>
      <c r="B263" s="1" t="s">
        <v>69</v>
      </c>
      <c r="C263" s="3" t="s">
        <v>181</v>
      </c>
      <c r="D263" s="2">
        <v>0</v>
      </c>
      <c r="E263" s="2">
        <v>0</v>
      </c>
      <c r="F263" s="2">
        <v>0</v>
      </c>
      <c r="G263" s="2">
        <v>0</v>
      </c>
    </row>
    <row r="264" spans="1:7" x14ac:dyDescent="0.3">
      <c r="A264" s="1" t="s">
        <v>43</v>
      </c>
      <c r="B264" s="1" t="s">
        <v>98</v>
      </c>
      <c r="C264" s="3" t="s">
        <v>219</v>
      </c>
      <c r="D264" s="2">
        <v>0</v>
      </c>
      <c r="E264" s="2">
        <v>0</v>
      </c>
      <c r="F264" s="2">
        <v>0</v>
      </c>
      <c r="G264" s="2">
        <v>0</v>
      </c>
    </row>
    <row r="265" spans="1:7" x14ac:dyDescent="0.3">
      <c r="A265" s="13" t="s">
        <v>43</v>
      </c>
      <c r="B265" s="13" t="s">
        <v>26</v>
      </c>
      <c r="C265" s="14" t="s">
        <v>157</v>
      </c>
      <c r="D265" s="6">
        <f>SUM(D249:D264)</f>
        <v>1384000</v>
      </c>
      <c r="E265" s="6">
        <f>SUM(E249:E264)</f>
        <v>1406000</v>
      </c>
      <c r="F265" s="6">
        <f>SUM(F249:F264)</f>
        <v>1353677.7799999998</v>
      </c>
      <c r="G265" s="6">
        <v>96.28</v>
      </c>
    </row>
    <row r="266" spans="1:7" x14ac:dyDescent="0.3">
      <c r="A266" s="32" t="s">
        <v>316</v>
      </c>
      <c r="B266" s="32" t="s">
        <v>274</v>
      </c>
      <c r="C266" s="33" t="s">
        <v>198</v>
      </c>
      <c r="D266" s="34">
        <v>0</v>
      </c>
      <c r="E266" s="34">
        <v>5000</v>
      </c>
      <c r="F266" s="34">
        <v>4371</v>
      </c>
      <c r="G266" s="34">
        <v>87.42</v>
      </c>
    </row>
    <row r="267" spans="1:7" x14ac:dyDescent="0.3">
      <c r="A267" s="32" t="s">
        <v>44</v>
      </c>
      <c r="B267" s="32" t="s">
        <v>56</v>
      </c>
      <c r="C267" s="33" t="s">
        <v>168</v>
      </c>
      <c r="D267" s="34">
        <v>100000</v>
      </c>
      <c r="E267" s="34">
        <v>95000</v>
      </c>
      <c r="F267" s="34">
        <v>74736</v>
      </c>
      <c r="G267" s="34">
        <v>78.67</v>
      </c>
    </row>
    <row r="268" spans="1:7" x14ac:dyDescent="0.3">
      <c r="A268" s="13" t="s">
        <v>44</v>
      </c>
      <c r="B268" s="13"/>
      <c r="C268" s="14" t="s">
        <v>328</v>
      </c>
      <c r="D268" s="6">
        <f>SUM(D266:D267)</f>
        <v>100000</v>
      </c>
      <c r="E268" s="6">
        <f>SUM(E266:E267)</f>
        <v>100000</v>
      </c>
      <c r="F268" s="6">
        <f>SUM(F266:F267)</f>
        <v>79107</v>
      </c>
      <c r="G268" s="6">
        <v>79.11</v>
      </c>
    </row>
    <row r="269" spans="1:7" x14ac:dyDescent="0.3">
      <c r="A269" s="1" t="s">
        <v>99</v>
      </c>
      <c r="B269" s="1" t="s">
        <v>52</v>
      </c>
      <c r="C269" s="3" t="s">
        <v>164</v>
      </c>
      <c r="D269" s="2">
        <v>550000</v>
      </c>
      <c r="E269" s="2">
        <v>550000</v>
      </c>
      <c r="F269" s="2">
        <v>549250</v>
      </c>
      <c r="G269" s="2">
        <v>99.86</v>
      </c>
    </row>
    <row r="270" spans="1:7" x14ac:dyDescent="0.3">
      <c r="A270" s="1" t="s">
        <v>99</v>
      </c>
      <c r="B270" s="1" t="s">
        <v>78</v>
      </c>
      <c r="C270" s="3" t="s">
        <v>198</v>
      </c>
      <c r="D270" s="2">
        <v>70000</v>
      </c>
      <c r="E270" s="2">
        <v>65000</v>
      </c>
      <c r="F270" s="2">
        <v>17200</v>
      </c>
      <c r="G270" s="2">
        <v>26.46</v>
      </c>
    </row>
    <row r="271" spans="1:7" x14ac:dyDescent="0.3">
      <c r="A271" s="1" t="s">
        <v>99</v>
      </c>
      <c r="B271" s="1" t="s">
        <v>53</v>
      </c>
      <c r="C271" s="3" t="s">
        <v>165</v>
      </c>
      <c r="D271" s="2">
        <v>120000</v>
      </c>
      <c r="E271" s="2">
        <v>120000</v>
      </c>
      <c r="F271" s="2">
        <v>117299.18</v>
      </c>
      <c r="G271" s="2">
        <v>97.75</v>
      </c>
    </row>
    <row r="272" spans="1:7" x14ac:dyDescent="0.3">
      <c r="A272" s="1" t="s">
        <v>99</v>
      </c>
      <c r="B272" s="1" t="s">
        <v>84</v>
      </c>
      <c r="C272" s="3" t="s">
        <v>200</v>
      </c>
      <c r="D272" s="2">
        <v>50000</v>
      </c>
      <c r="E272" s="2">
        <v>50000</v>
      </c>
      <c r="F272" s="2">
        <v>30670</v>
      </c>
      <c r="G272" s="2">
        <v>61.34</v>
      </c>
    </row>
    <row r="273" spans="1:7" x14ac:dyDescent="0.3">
      <c r="A273" s="1" t="s">
        <v>99</v>
      </c>
      <c r="B273" s="1" t="s">
        <v>54</v>
      </c>
      <c r="C273" s="3" t="s">
        <v>207</v>
      </c>
      <c r="D273" s="2">
        <v>200000</v>
      </c>
      <c r="E273" s="2">
        <v>205000</v>
      </c>
      <c r="F273" s="2">
        <v>204236.61</v>
      </c>
      <c r="G273" s="2">
        <v>99.63</v>
      </c>
    </row>
    <row r="274" spans="1:7" x14ac:dyDescent="0.3">
      <c r="A274" s="1" t="s">
        <v>99</v>
      </c>
      <c r="B274" s="1" t="s">
        <v>55</v>
      </c>
      <c r="C274" s="3" t="s">
        <v>167</v>
      </c>
      <c r="D274" s="2">
        <v>330500</v>
      </c>
      <c r="E274" s="2">
        <v>332500</v>
      </c>
      <c r="F274" s="2">
        <v>331963</v>
      </c>
      <c r="G274" s="2">
        <v>99.84</v>
      </c>
    </row>
    <row r="275" spans="1:7" x14ac:dyDescent="0.3">
      <c r="A275" s="1" t="s">
        <v>99</v>
      </c>
      <c r="B275" s="1" t="s">
        <v>56</v>
      </c>
      <c r="C275" s="3" t="s">
        <v>168</v>
      </c>
      <c r="D275" s="2">
        <v>50000</v>
      </c>
      <c r="E275" s="2">
        <v>48000</v>
      </c>
      <c r="F275" s="2">
        <v>42828</v>
      </c>
      <c r="G275" s="2">
        <v>89.23</v>
      </c>
    </row>
    <row r="276" spans="1:7" x14ac:dyDescent="0.3">
      <c r="A276" s="1" t="s">
        <v>99</v>
      </c>
      <c r="B276" s="1" t="s">
        <v>57</v>
      </c>
      <c r="C276" s="3" t="s">
        <v>169</v>
      </c>
      <c r="D276" s="2">
        <v>170000</v>
      </c>
      <c r="E276" s="2">
        <v>170000</v>
      </c>
      <c r="F276" s="2">
        <v>157634.26999999999</v>
      </c>
      <c r="G276" s="2">
        <v>92.73</v>
      </c>
    </row>
    <row r="277" spans="1:7" x14ac:dyDescent="0.3">
      <c r="A277" s="1" t="s">
        <v>99</v>
      </c>
      <c r="B277" s="1" t="s">
        <v>58</v>
      </c>
      <c r="C277" s="3" t="s">
        <v>171</v>
      </c>
      <c r="D277" s="2">
        <v>10000</v>
      </c>
      <c r="E277" s="2">
        <v>10000</v>
      </c>
      <c r="F277" s="2">
        <v>8598</v>
      </c>
      <c r="G277" s="2">
        <v>85.98</v>
      </c>
    </row>
    <row r="278" spans="1:7" x14ac:dyDescent="0.3">
      <c r="A278" s="1" t="s">
        <v>99</v>
      </c>
      <c r="B278" s="1" t="s">
        <v>302</v>
      </c>
      <c r="C278" s="3" t="s">
        <v>208</v>
      </c>
      <c r="D278" s="2">
        <v>400000</v>
      </c>
      <c r="E278" s="2">
        <v>400000</v>
      </c>
      <c r="F278" s="2">
        <v>395000</v>
      </c>
      <c r="G278" s="2">
        <v>98.75</v>
      </c>
    </row>
    <row r="279" spans="1:7" x14ac:dyDescent="0.3">
      <c r="A279" s="13" t="s">
        <v>99</v>
      </c>
      <c r="B279" s="13" t="s">
        <v>26</v>
      </c>
      <c r="C279" s="14" t="s">
        <v>220</v>
      </c>
      <c r="D279" s="6">
        <f>SUM(D269:D278)</f>
        <v>1950500</v>
      </c>
      <c r="E279" s="6">
        <f>SUM(E269:E278)</f>
        <v>1950500</v>
      </c>
      <c r="F279" s="6">
        <f>SUM(F269:F278)</f>
        <v>1854679.06</v>
      </c>
      <c r="G279" s="6">
        <v>95.09</v>
      </c>
    </row>
    <row r="280" spans="1:7" x14ac:dyDescent="0.3">
      <c r="A280" s="1" t="s">
        <v>100</v>
      </c>
      <c r="B280" s="1" t="s">
        <v>56</v>
      </c>
      <c r="C280" s="3" t="s">
        <v>168</v>
      </c>
      <c r="D280" s="2">
        <v>80000</v>
      </c>
      <c r="E280" s="2">
        <v>74000</v>
      </c>
      <c r="F280" s="2">
        <v>54078</v>
      </c>
      <c r="G280" s="2">
        <v>73.08</v>
      </c>
    </row>
    <row r="281" spans="1:7" x14ac:dyDescent="0.3">
      <c r="A281" s="1" t="s">
        <v>100</v>
      </c>
      <c r="B281" s="1" t="s">
        <v>80</v>
      </c>
      <c r="C281" s="3" t="s">
        <v>201</v>
      </c>
      <c r="D281" s="2">
        <v>25000</v>
      </c>
      <c r="E281" s="2">
        <v>21900</v>
      </c>
      <c r="F281" s="2">
        <v>7842</v>
      </c>
      <c r="G281" s="2">
        <v>35.81</v>
      </c>
    </row>
    <row r="282" spans="1:7" x14ac:dyDescent="0.3">
      <c r="A282" s="1" t="s">
        <v>100</v>
      </c>
      <c r="B282" s="1" t="s">
        <v>81</v>
      </c>
      <c r="C282" s="3" t="s">
        <v>195</v>
      </c>
      <c r="D282" s="2">
        <v>50000</v>
      </c>
      <c r="E282" s="2">
        <v>59100</v>
      </c>
      <c r="F282" s="2">
        <v>59065.25</v>
      </c>
      <c r="G282" s="2">
        <v>99.94</v>
      </c>
    </row>
    <row r="283" spans="1:7" x14ac:dyDescent="0.3">
      <c r="A283" s="13" t="s">
        <v>100</v>
      </c>
      <c r="B283" s="13" t="s">
        <v>26</v>
      </c>
      <c r="C283" s="14" t="s">
        <v>221</v>
      </c>
      <c r="D283" s="6">
        <f>SUM(D280:D282)</f>
        <v>155000</v>
      </c>
      <c r="E283" s="6">
        <f>SUM(E280:E282)</f>
        <v>155000</v>
      </c>
      <c r="F283" s="6">
        <f>SUM(F280:F282)</f>
        <v>120985.25</v>
      </c>
      <c r="G283" s="6">
        <v>78.06</v>
      </c>
    </row>
    <row r="284" spans="1:7" x14ac:dyDescent="0.3">
      <c r="A284" s="1" t="s">
        <v>45</v>
      </c>
      <c r="B284" s="1" t="s">
        <v>73</v>
      </c>
      <c r="C284" s="3" t="s">
        <v>188</v>
      </c>
      <c r="D284" s="2">
        <v>74000</v>
      </c>
      <c r="E284" s="2">
        <v>74000</v>
      </c>
      <c r="F284" s="2">
        <v>60174.25</v>
      </c>
      <c r="G284" s="2">
        <v>81.319999999999993</v>
      </c>
    </row>
    <row r="285" spans="1:7" x14ac:dyDescent="0.3">
      <c r="A285" s="1" t="s">
        <v>45</v>
      </c>
      <c r="B285" s="1" t="s">
        <v>74</v>
      </c>
      <c r="C285" s="3" t="s">
        <v>187</v>
      </c>
      <c r="D285" s="2">
        <v>19000</v>
      </c>
      <c r="E285" s="2">
        <v>19000</v>
      </c>
      <c r="F285" s="2">
        <v>16519.759999999998</v>
      </c>
      <c r="G285" s="2">
        <v>86.95</v>
      </c>
    </row>
    <row r="286" spans="1:7" x14ac:dyDescent="0.3">
      <c r="A286" s="1" t="s">
        <v>45</v>
      </c>
      <c r="B286" s="1" t="s">
        <v>75</v>
      </c>
      <c r="C286" s="3" t="s">
        <v>186</v>
      </c>
      <c r="D286" s="2">
        <v>7500</v>
      </c>
      <c r="E286" s="2">
        <v>7500</v>
      </c>
      <c r="F286" s="2">
        <v>5947</v>
      </c>
      <c r="G286" s="2">
        <v>79.290000000000006</v>
      </c>
    </row>
    <row r="287" spans="1:7" x14ac:dyDescent="0.3">
      <c r="A287" s="1" t="s">
        <v>45</v>
      </c>
      <c r="B287" s="1" t="s">
        <v>76</v>
      </c>
      <c r="C287" s="3" t="s">
        <v>189</v>
      </c>
      <c r="D287" s="2">
        <v>400</v>
      </c>
      <c r="E287" s="2">
        <v>400</v>
      </c>
      <c r="F287" s="2">
        <v>269.01</v>
      </c>
      <c r="G287" s="2">
        <v>67.25</v>
      </c>
    </row>
    <row r="288" spans="1:7" x14ac:dyDescent="0.3">
      <c r="A288" s="1" t="s">
        <v>300</v>
      </c>
      <c r="B288" s="1" t="s">
        <v>274</v>
      </c>
      <c r="C288" s="3" t="s">
        <v>198</v>
      </c>
      <c r="D288" s="2">
        <v>10000</v>
      </c>
      <c r="E288" s="2">
        <v>10000</v>
      </c>
      <c r="F288" s="2">
        <v>0</v>
      </c>
      <c r="G288" s="2">
        <v>0</v>
      </c>
    </row>
    <row r="289" spans="1:7" x14ac:dyDescent="0.3">
      <c r="A289" s="1" t="s">
        <v>45</v>
      </c>
      <c r="B289" s="1" t="s">
        <v>53</v>
      </c>
      <c r="C289" s="3" t="s">
        <v>165</v>
      </c>
      <c r="D289" s="2">
        <v>5000</v>
      </c>
      <c r="E289" s="2">
        <v>5000</v>
      </c>
      <c r="F289" s="2">
        <v>2085</v>
      </c>
      <c r="G289" s="2">
        <v>41.7</v>
      </c>
    </row>
    <row r="290" spans="1:7" x14ac:dyDescent="0.3">
      <c r="A290" s="1" t="s">
        <v>45</v>
      </c>
      <c r="B290" s="1" t="s">
        <v>83</v>
      </c>
      <c r="C290" s="3" t="s">
        <v>199</v>
      </c>
      <c r="D290" s="2">
        <v>1000</v>
      </c>
      <c r="E290" s="2">
        <v>1000</v>
      </c>
      <c r="F290" s="2">
        <v>0</v>
      </c>
      <c r="G290" s="2">
        <v>0</v>
      </c>
    </row>
    <row r="291" spans="1:7" x14ac:dyDescent="0.3">
      <c r="A291" s="1" t="s">
        <v>45</v>
      </c>
      <c r="B291" s="1" t="s">
        <v>66</v>
      </c>
      <c r="C291" s="3" t="s">
        <v>178</v>
      </c>
      <c r="D291" s="2">
        <v>5000</v>
      </c>
      <c r="E291" s="2">
        <v>5000</v>
      </c>
      <c r="F291" s="2">
        <v>900</v>
      </c>
      <c r="G291" s="2">
        <v>18</v>
      </c>
    </row>
    <row r="292" spans="1:7" x14ac:dyDescent="0.3">
      <c r="A292" s="1" t="s">
        <v>45</v>
      </c>
      <c r="B292" s="1" t="s">
        <v>56</v>
      </c>
      <c r="C292" s="3" t="s">
        <v>168</v>
      </c>
      <c r="D292" s="2">
        <v>30000</v>
      </c>
      <c r="E292" s="2">
        <v>30000</v>
      </c>
      <c r="F292" s="2">
        <v>26976</v>
      </c>
      <c r="G292" s="2">
        <v>89.92</v>
      </c>
    </row>
    <row r="293" spans="1:7" x14ac:dyDescent="0.3">
      <c r="A293" s="1" t="s">
        <v>45</v>
      </c>
      <c r="B293" s="1" t="s">
        <v>57</v>
      </c>
      <c r="C293" s="3" t="s">
        <v>169</v>
      </c>
      <c r="D293" s="2">
        <v>5000</v>
      </c>
      <c r="E293" s="2">
        <v>5000</v>
      </c>
      <c r="F293" s="2">
        <v>0</v>
      </c>
      <c r="G293" s="2">
        <v>0</v>
      </c>
    </row>
    <row r="294" spans="1:7" x14ac:dyDescent="0.3">
      <c r="A294" s="13" t="s">
        <v>45</v>
      </c>
      <c r="B294" s="13" t="s">
        <v>26</v>
      </c>
      <c r="C294" s="14" t="s">
        <v>222</v>
      </c>
      <c r="D294" s="6">
        <f>SUM(D284:D293)</f>
        <v>156900</v>
      </c>
      <c r="E294" s="6">
        <f>SUM(E284:E293)</f>
        <v>156900</v>
      </c>
      <c r="F294" s="6">
        <f>SUM(F284:F293)</f>
        <v>112871.01999999999</v>
      </c>
      <c r="G294" s="6">
        <v>71.94</v>
      </c>
    </row>
    <row r="295" spans="1:7" x14ac:dyDescent="0.3">
      <c r="A295" s="13" t="s">
        <v>101</v>
      </c>
      <c r="B295" s="13" t="s">
        <v>102</v>
      </c>
      <c r="C295" s="35" t="s">
        <v>223</v>
      </c>
      <c r="D295" s="6">
        <v>1000</v>
      </c>
      <c r="E295" s="6">
        <v>1000</v>
      </c>
      <c r="F295" s="6">
        <v>0</v>
      </c>
      <c r="G295" s="6">
        <v>0</v>
      </c>
    </row>
    <row r="296" spans="1:7" x14ac:dyDescent="0.3">
      <c r="A296" s="13"/>
      <c r="B296" s="13"/>
      <c r="C296" s="35"/>
      <c r="D296" s="6"/>
      <c r="E296" s="6"/>
      <c r="F296" s="6"/>
      <c r="G296" s="45" t="s">
        <v>252</v>
      </c>
    </row>
    <row r="297" spans="1:7" x14ac:dyDescent="0.3">
      <c r="A297" s="8" t="s">
        <v>1</v>
      </c>
      <c r="B297" s="8" t="s">
        <v>2</v>
      </c>
      <c r="C297" s="9" t="s">
        <v>3</v>
      </c>
      <c r="D297" s="10" t="s">
        <v>123</v>
      </c>
      <c r="E297" s="5" t="s">
        <v>124</v>
      </c>
      <c r="F297" s="11" t="s">
        <v>160</v>
      </c>
      <c r="G297" s="5" t="s">
        <v>161</v>
      </c>
    </row>
    <row r="298" spans="1:7" x14ac:dyDescent="0.3">
      <c r="A298" s="12"/>
      <c r="B298" s="12"/>
      <c r="C298" s="9"/>
      <c r="D298" s="5" t="s">
        <v>162</v>
      </c>
      <c r="E298" s="5" t="s">
        <v>162</v>
      </c>
      <c r="F298" s="5" t="s">
        <v>162</v>
      </c>
      <c r="G298" s="5" t="s">
        <v>4</v>
      </c>
    </row>
    <row r="299" spans="1:7" x14ac:dyDescent="0.3">
      <c r="A299" s="1" t="s">
        <v>46</v>
      </c>
      <c r="B299" s="1" t="s">
        <v>78</v>
      </c>
      <c r="C299" s="3" t="s">
        <v>198</v>
      </c>
      <c r="D299" s="2">
        <v>50000</v>
      </c>
      <c r="E299" s="2">
        <v>40000</v>
      </c>
      <c r="F299" s="2">
        <v>0</v>
      </c>
      <c r="G299" s="2">
        <v>0</v>
      </c>
    </row>
    <row r="300" spans="1:7" x14ac:dyDescent="0.3">
      <c r="A300" s="1" t="s">
        <v>46</v>
      </c>
      <c r="B300" s="1" t="s">
        <v>71</v>
      </c>
      <c r="C300" s="3" t="s">
        <v>183</v>
      </c>
      <c r="D300" s="2">
        <v>0</v>
      </c>
      <c r="E300" s="2">
        <v>10000</v>
      </c>
      <c r="F300" s="2">
        <v>9002.4</v>
      </c>
      <c r="G300" s="2">
        <v>90.02</v>
      </c>
    </row>
    <row r="301" spans="1:7" x14ac:dyDescent="0.3">
      <c r="A301" s="1" t="s">
        <v>46</v>
      </c>
      <c r="B301" s="1" t="s">
        <v>103</v>
      </c>
      <c r="C301" s="3" t="s">
        <v>224</v>
      </c>
      <c r="D301" s="2">
        <v>250000</v>
      </c>
      <c r="E301" s="2">
        <v>250000</v>
      </c>
      <c r="F301" s="2">
        <v>200000</v>
      </c>
      <c r="G301" s="2">
        <v>80</v>
      </c>
    </row>
    <row r="302" spans="1:7" x14ac:dyDescent="0.3">
      <c r="A302" s="13" t="s">
        <v>46</v>
      </c>
      <c r="B302" s="13" t="s">
        <v>26</v>
      </c>
      <c r="C302" s="14" t="s">
        <v>225</v>
      </c>
      <c r="D302" s="6">
        <f>SUM(D299:D301)</f>
        <v>300000</v>
      </c>
      <c r="E302" s="6">
        <f>SUM(E299:E301)</f>
        <v>300000</v>
      </c>
      <c r="F302" s="6">
        <f>SUM(F299:F301)</f>
        <v>209002.4</v>
      </c>
      <c r="G302" s="6">
        <v>69.67</v>
      </c>
    </row>
    <row r="303" spans="1:7" x14ac:dyDescent="0.3">
      <c r="A303" s="1" t="s">
        <v>104</v>
      </c>
      <c r="B303" s="1" t="s">
        <v>52</v>
      </c>
      <c r="C303" s="3" t="s">
        <v>164</v>
      </c>
      <c r="D303" s="2">
        <v>50000</v>
      </c>
      <c r="E303" s="2">
        <v>50000</v>
      </c>
      <c r="F303" s="2">
        <v>50000</v>
      </c>
      <c r="G303" s="2">
        <v>100</v>
      </c>
    </row>
    <row r="304" spans="1:7" x14ac:dyDescent="0.3">
      <c r="A304" s="1" t="s">
        <v>104</v>
      </c>
      <c r="B304" s="1" t="s">
        <v>105</v>
      </c>
      <c r="C304" s="3" t="s">
        <v>226</v>
      </c>
      <c r="D304" s="2">
        <v>20000</v>
      </c>
      <c r="E304" s="2">
        <v>4136</v>
      </c>
      <c r="F304" s="2">
        <v>4136</v>
      </c>
      <c r="G304" s="2">
        <v>100</v>
      </c>
    </row>
    <row r="305" spans="1:7" x14ac:dyDescent="0.3">
      <c r="A305" s="1" t="s">
        <v>104</v>
      </c>
      <c r="B305" s="1" t="s">
        <v>106</v>
      </c>
      <c r="C305" s="3" t="s">
        <v>227</v>
      </c>
      <c r="D305" s="2">
        <v>5000</v>
      </c>
      <c r="E305" s="2">
        <v>38800</v>
      </c>
      <c r="F305" s="2">
        <v>37269</v>
      </c>
      <c r="G305" s="2">
        <v>96.05</v>
      </c>
    </row>
    <row r="306" spans="1:7" x14ac:dyDescent="0.3">
      <c r="A306" s="1" t="s">
        <v>104</v>
      </c>
      <c r="B306" s="1" t="s">
        <v>78</v>
      </c>
      <c r="C306" s="3" t="s">
        <v>228</v>
      </c>
      <c r="D306" s="2">
        <v>30000</v>
      </c>
      <c r="E306" s="2">
        <v>3864</v>
      </c>
      <c r="F306" s="2">
        <v>0</v>
      </c>
      <c r="G306" s="2">
        <v>0</v>
      </c>
    </row>
    <row r="307" spans="1:7" x14ac:dyDescent="0.3">
      <c r="A307" s="1" t="s">
        <v>104</v>
      </c>
      <c r="B307" s="1" t="s">
        <v>53</v>
      </c>
      <c r="C307" s="3" t="s">
        <v>165</v>
      </c>
      <c r="D307" s="2">
        <v>1000</v>
      </c>
      <c r="E307" s="2">
        <v>3000</v>
      </c>
      <c r="F307" s="2">
        <v>2597.1</v>
      </c>
      <c r="G307" s="2">
        <v>86.57</v>
      </c>
    </row>
    <row r="308" spans="1:7" x14ac:dyDescent="0.3">
      <c r="A308" s="1" t="s">
        <v>104</v>
      </c>
      <c r="B308" s="1" t="s">
        <v>83</v>
      </c>
      <c r="C308" s="3" t="s">
        <v>199</v>
      </c>
      <c r="D308" s="2">
        <v>5000</v>
      </c>
      <c r="E308" s="2">
        <v>5000</v>
      </c>
      <c r="F308" s="2">
        <v>2439</v>
      </c>
      <c r="G308" s="2">
        <v>48.78</v>
      </c>
    </row>
    <row r="309" spans="1:7" x14ac:dyDescent="0.3">
      <c r="A309" s="1" t="s">
        <v>104</v>
      </c>
      <c r="B309" s="1" t="s">
        <v>84</v>
      </c>
      <c r="C309" s="3" t="s">
        <v>200</v>
      </c>
      <c r="D309" s="2">
        <v>50000</v>
      </c>
      <c r="E309" s="2">
        <v>50000</v>
      </c>
      <c r="F309" s="2">
        <v>40120</v>
      </c>
      <c r="G309" s="2">
        <v>80.239999999999995</v>
      </c>
    </row>
    <row r="310" spans="1:7" x14ac:dyDescent="0.3">
      <c r="A310" s="1" t="s">
        <v>104</v>
      </c>
      <c r="B310" s="1" t="s">
        <v>66</v>
      </c>
      <c r="C310" s="3" t="s">
        <v>178</v>
      </c>
      <c r="D310" s="2">
        <v>20000</v>
      </c>
      <c r="E310" s="2">
        <v>20000</v>
      </c>
      <c r="F310" s="2">
        <v>12878</v>
      </c>
      <c r="G310" s="2">
        <v>64.39</v>
      </c>
    </row>
    <row r="311" spans="1:7" x14ac:dyDescent="0.3">
      <c r="A311" s="1" t="s">
        <v>104</v>
      </c>
      <c r="B311" s="1" t="s">
        <v>54</v>
      </c>
      <c r="C311" s="3" t="s">
        <v>207</v>
      </c>
      <c r="D311" s="2">
        <v>6000</v>
      </c>
      <c r="E311" s="2">
        <v>6000</v>
      </c>
      <c r="F311" s="2">
        <v>2684.72</v>
      </c>
      <c r="G311" s="2">
        <v>44.75</v>
      </c>
    </row>
    <row r="312" spans="1:7" x14ac:dyDescent="0.3">
      <c r="A312" s="1" t="s">
        <v>104</v>
      </c>
      <c r="B312" s="1" t="s">
        <v>71</v>
      </c>
      <c r="C312" s="3" t="s">
        <v>183</v>
      </c>
      <c r="D312" s="2">
        <v>6000</v>
      </c>
      <c r="E312" s="2">
        <v>6000</v>
      </c>
      <c r="F312" s="2">
        <v>465.32</v>
      </c>
      <c r="G312" s="2">
        <v>7.76</v>
      </c>
    </row>
    <row r="313" spans="1:7" x14ac:dyDescent="0.3">
      <c r="A313" s="1" t="s">
        <v>104</v>
      </c>
      <c r="B313" s="1" t="s">
        <v>56</v>
      </c>
      <c r="C313" s="3" t="s">
        <v>168</v>
      </c>
      <c r="D313" s="2">
        <v>7000</v>
      </c>
      <c r="E313" s="2">
        <v>7000</v>
      </c>
      <c r="F313" s="2">
        <v>5054.5</v>
      </c>
      <c r="G313" s="2">
        <v>72.209999999999994</v>
      </c>
    </row>
    <row r="314" spans="1:7" x14ac:dyDescent="0.3">
      <c r="A314" s="1" t="s">
        <v>104</v>
      </c>
      <c r="B314" s="1" t="s">
        <v>57</v>
      </c>
      <c r="C314" s="3" t="s">
        <v>169</v>
      </c>
      <c r="D314" s="2">
        <v>10000</v>
      </c>
      <c r="E314" s="2">
        <v>17000</v>
      </c>
      <c r="F314" s="2">
        <v>16797</v>
      </c>
      <c r="G314" s="2">
        <v>98.81</v>
      </c>
    </row>
    <row r="315" spans="1:7" x14ac:dyDescent="0.3">
      <c r="A315" s="1" t="s">
        <v>104</v>
      </c>
      <c r="B315" s="1" t="s">
        <v>72</v>
      </c>
      <c r="C315" s="3" t="s">
        <v>184</v>
      </c>
      <c r="D315" s="2">
        <v>13000</v>
      </c>
      <c r="E315" s="2">
        <v>6000</v>
      </c>
      <c r="F315" s="2">
        <v>6000</v>
      </c>
      <c r="G315" s="2">
        <v>100</v>
      </c>
    </row>
    <row r="316" spans="1:7" x14ac:dyDescent="0.3">
      <c r="A316" s="1" t="s">
        <v>270</v>
      </c>
      <c r="B316" s="1" t="s">
        <v>342</v>
      </c>
      <c r="C316" s="3" t="s">
        <v>346</v>
      </c>
      <c r="D316" s="2">
        <v>0</v>
      </c>
      <c r="E316" s="2">
        <v>7000</v>
      </c>
      <c r="F316" s="2">
        <v>7000</v>
      </c>
      <c r="G316" s="2">
        <v>100</v>
      </c>
    </row>
    <row r="317" spans="1:7" x14ac:dyDescent="0.3">
      <c r="A317" s="1" t="s">
        <v>104</v>
      </c>
      <c r="B317" s="1" t="s">
        <v>296</v>
      </c>
      <c r="C317" s="3" t="s">
        <v>181</v>
      </c>
      <c r="D317" s="2">
        <v>20000</v>
      </c>
      <c r="E317" s="2">
        <v>20000</v>
      </c>
      <c r="F317" s="2">
        <v>0</v>
      </c>
      <c r="G317" s="2">
        <v>0</v>
      </c>
    </row>
    <row r="318" spans="1:7" x14ac:dyDescent="0.3">
      <c r="A318" s="13" t="s">
        <v>104</v>
      </c>
      <c r="B318" s="13" t="s">
        <v>26</v>
      </c>
      <c r="C318" s="14" t="s">
        <v>229</v>
      </c>
      <c r="D318" s="6">
        <f>SUM(D303:D317)</f>
        <v>243000</v>
      </c>
      <c r="E318" s="6">
        <f>SUM(E303:E317)</f>
        <v>243800</v>
      </c>
      <c r="F318" s="6">
        <f>SUM(F303:F317)</f>
        <v>187440.64000000001</v>
      </c>
      <c r="G318" s="6">
        <v>76.88</v>
      </c>
    </row>
    <row r="319" spans="1:7" ht="13.2" customHeight="1" x14ac:dyDescent="0.3">
      <c r="A319" s="1" t="s">
        <v>107</v>
      </c>
      <c r="B319" s="1" t="s">
        <v>108</v>
      </c>
      <c r="C319" s="3" t="s">
        <v>230</v>
      </c>
      <c r="D319" s="2">
        <v>0</v>
      </c>
      <c r="E319" s="2">
        <v>0</v>
      </c>
      <c r="F319" s="2">
        <v>0</v>
      </c>
      <c r="G319" s="2">
        <v>0</v>
      </c>
    </row>
    <row r="320" spans="1:7" ht="13.2" customHeight="1" x14ac:dyDescent="0.3">
      <c r="A320" s="1" t="s">
        <v>107</v>
      </c>
      <c r="B320" s="1" t="s">
        <v>109</v>
      </c>
      <c r="C320" s="3" t="s">
        <v>231</v>
      </c>
      <c r="D320" s="2">
        <v>855000</v>
      </c>
      <c r="E320" s="2">
        <v>890000</v>
      </c>
      <c r="F320" s="2">
        <v>878229</v>
      </c>
      <c r="G320" s="2">
        <v>98.68</v>
      </c>
    </row>
    <row r="321" spans="1:7" ht="13.2" customHeight="1" x14ac:dyDescent="0.3">
      <c r="A321" s="1" t="s">
        <v>107</v>
      </c>
      <c r="B321" s="1" t="s">
        <v>74</v>
      </c>
      <c r="C321" s="3" t="s">
        <v>187</v>
      </c>
      <c r="D321" s="2">
        <v>130000</v>
      </c>
      <c r="E321" s="2">
        <v>134000</v>
      </c>
      <c r="F321" s="2">
        <v>133069</v>
      </c>
      <c r="G321" s="2">
        <v>99.31</v>
      </c>
    </row>
    <row r="322" spans="1:7" ht="13.2" customHeight="1" x14ac:dyDescent="0.3">
      <c r="A322" s="1" t="s">
        <v>107</v>
      </c>
      <c r="B322" s="1" t="s">
        <v>75</v>
      </c>
      <c r="C322" s="3" t="s">
        <v>186</v>
      </c>
      <c r="D322" s="2">
        <v>74000</v>
      </c>
      <c r="E322" s="2">
        <v>79976.570000000007</v>
      </c>
      <c r="F322" s="2">
        <v>72959</v>
      </c>
      <c r="G322" s="2">
        <v>91.23</v>
      </c>
    </row>
    <row r="323" spans="1:7" ht="13.2" customHeight="1" x14ac:dyDescent="0.3">
      <c r="A323" s="1" t="s">
        <v>107</v>
      </c>
      <c r="B323" s="1" t="s">
        <v>110</v>
      </c>
      <c r="C323" s="3" t="s">
        <v>232</v>
      </c>
      <c r="D323" s="2">
        <v>0</v>
      </c>
      <c r="E323" s="2">
        <v>2223.4299999999998</v>
      </c>
      <c r="F323" s="2">
        <v>2223.4299999999998</v>
      </c>
      <c r="G323" s="2">
        <v>100</v>
      </c>
    </row>
    <row r="324" spans="1:7" ht="13.2" customHeight="1" x14ac:dyDescent="0.3">
      <c r="A324" s="1" t="s">
        <v>293</v>
      </c>
      <c r="B324" s="1" t="s">
        <v>301</v>
      </c>
      <c r="C324" s="3" t="s">
        <v>234</v>
      </c>
      <c r="D324" s="2">
        <v>20000</v>
      </c>
      <c r="E324" s="2">
        <v>20000</v>
      </c>
      <c r="F324" s="2">
        <v>0</v>
      </c>
      <c r="G324" s="2">
        <v>0</v>
      </c>
    </row>
    <row r="325" spans="1:7" ht="13.2" customHeight="1" x14ac:dyDescent="0.3">
      <c r="A325" s="1" t="s">
        <v>107</v>
      </c>
      <c r="B325" s="1" t="s">
        <v>56</v>
      </c>
      <c r="C325" s="3" t="s">
        <v>168</v>
      </c>
      <c r="D325" s="2">
        <v>8000</v>
      </c>
      <c r="E325" s="2">
        <v>8110</v>
      </c>
      <c r="F325" s="2">
        <v>3625</v>
      </c>
      <c r="G325" s="2">
        <v>44.7</v>
      </c>
    </row>
    <row r="326" spans="1:7" ht="13.2" customHeight="1" x14ac:dyDescent="0.3">
      <c r="A326" s="1" t="s">
        <v>107</v>
      </c>
      <c r="B326" s="1" t="s">
        <v>80</v>
      </c>
      <c r="C326" s="3" t="s">
        <v>201</v>
      </c>
      <c r="D326" s="2">
        <v>25000</v>
      </c>
      <c r="E326" s="2">
        <v>22890</v>
      </c>
      <c r="F326" s="2">
        <v>8477.39</v>
      </c>
      <c r="G326" s="2">
        <v>37.04</v>
      </c>
    </row>
    <row r="327" spans="1:7" ht="13.2" customHeight="1" x14ac:dyDescent="0.3">
      <c r="A327" s="1" t="s">
        <v>293</v>
      </c>
      <c r="B327" s="1" t="s">
        <v>294</v>
      </c>
      <c r="C327" s="3" t="s">
        <v>195</v>
      </c>
      <c r="D327" s="2">
        <v>0</v>
      </c>
      <c r="E327" s="2">
        <v>2000</v>
      </c>
      <c r="F327" s="2">
        <v>1991</v>
      </c>
      <c r="G327" s="2">
        <v>99.55</v>
      </c>
    </row>
    <row r="328" spans="1:7" x14ac:dyDescent="0.3">
      <c r="A328" s="13" t="s">
        <v>107</v>
      </c>
      <c r="B328" s="13" t="s">
        <v>26</v>
      </c>
      <c r="C328" s="14" t="s">
        <v>233</v>
      </c>
      <c r="D328" s="6">
        <f>SUM(D319:D327)</f>
        <v>1112000</v>
      </c>
      <c r="E328" s="6">
        <f>SUM(E319:E327)</f>
        <v>1159200</v>
      </c>
      <c r="F328" s="6">
        <f>SUM(F319:F327)</f>
        <v>1100573.8199999998</v>
      </c>
      <c r="G328" s="6">
        <v>94.94</v>
      </c>
    </row>
    <row r="329" spans="1:7" ht="13.2" customHeight="1" x14ac:dyDescent="0.3">
      <c r="A329" s="1" t="s">
        <v>48</v>
      </c>
      <c r="B329" s="1" t="s">
        <v>73</v>
      </c>
      <c r="C329" s="3" t="s">
        <v>188</v>
      </c>
      <c r="D329" s="2">
        <v>3925000</v>
      </c>
      <c r="E329" s="2">
        <v>4397278.87</v>
      </c>
      <c r="F329" s="2">
        <v>3796039.25</v>
      </c>
      <c r="G329" s="2">
        <v>86.33</v>
      </c>
    </row>
    <row r="330" spans="1:7" ht="13.2" customHeight="1" x14ac:dyDescent="0.3">
      <c r="A330" s="1" t="s">
        <v>48</v>
      </c>
      <c r="B330" s="1" t="s">
        <v>52</v>
      </c>
      <c r="C330" s="3" t="s">
        <v>164</v>
      </c>
      <c r="D330" s="2">
        <v>50000</v>
      </c>
      <c r="E330" s="2">
        <v>53200</v>
      </c>
      <c r="F330" s="2">
        <v>53126</v>
      </c>
      <c r="G330" s="2">
        <v>99.86</v>
      </c>
    </row>
    <row r="331" spans="1:7" ht="13.2" customHeight="1" x14ac:dyDescent="0.3">
      <c r="A331" s="1" t="s">
        <v>48</v>
      </c>
      <c r="B331" s="1" t="s">
        <v>74</v>
      </c>
      <c r="C331" s="3" t="s">
        <v>187</v>
      </c>
      <c r="D331" s="2">
        <v>885000</v>
      </c>
      <c r="E331" s="2">
        <v>999868.22</v>
      </c>
      <c r="F331" s="2">
        <v>934304.73</v>
      </c>
      <c r="G331" s="2">
        <v>93.44</v>
      </c>
    </row>
    <row r="332" spans="1:7" ht="13.2" customHeight="1" x14ac:dyDescent="0.3">
      <c r="A332" s="1" t="s">
        <v>48</v>
      </c>
      <c r="B332" s="1" t="s">
        <v>75</v>
      </c>
      <c r="C332" s="3" t="s">
        <v>186</v>
      </c>
      <c r="D332" s="2">
        <v>320000</v>
      </c>
      <c r="E332" s="2">
        <v>362504.91</v>
      </c>
      <c r="F332" s="2">
        <v>331501</v>
      </c>
      <c r="G332" s="2">
        <v>91.45</v>
      </c>
    </row>
    <row r="333" spans="1:7" ht="13.2" customHeight="1" x14ac:dyDescent="0.3">
      <c r="A333" s="1" t="s">
        <v>48</v>
      </c>
      <c r="B333" s="1" t="s">
        <v>76</v>
      </c>
      <c r="C333" s="3" t="s">
        <v>189</v>
      </c>
      <c r="D333" s="2">
        <v>20000</v>
      </c>
      <c r="E333" s="2">
        <v>20000</v>
      </c>
      <c r="F333" s="2">
        <v>15803.16</v>
      </c>
      <c r="G333" s="2">
        <v>79.02</v>
      </c>
    </row>
    <row r="334" spans="1:7" ht="13.2" customHeight="1" x14ac:dyDescent="0.3">
      <c r="A334" s="1" t="s">
        <v>48</v>
      </c>
      <c r="B334" s="1" t="s">
        <v>77</v>
      </c>
      <c r="C334" s="3" t="s">
        <v>190</v>
      </c>
      <c r="D334" s="2">
        <v>30000</v>
      </c>
      <c r="E334" s="2">
        <v>35100</v>
      </c>
      <c r="F334" s="2">
        <v>35096</v>
      </c>
      <c r="G334" s="2">
        <v>99.99</v>
      </c>
    </row>
    <row r="335" spans="1:7" ht="13.2" customHeight="1" x14ac:dyDescent="0.3">
      <c r="A335" s="1" t="s">
        <v>48</v>
      </c>
      <c r="B335" s="1" t="s">
        <v>78</v>
      </c>
      <c r="C335" s="3" t="s">
        <v>198</v>
      </c>
      <c r="D335" s="2">
        <v>50000</v>
      </c>
      <c r="E335" s="2">
        <v>3000</v>
      </c>
      <c r="F335" s="2">
        <v>2780</v>
      </c>
      <c r="G335" s="2">
        <v>92.67</v>
      </c>
    </row>
    <row r="336" spans="1:7" ht="13.2" customHeight="1" x14ac:dyDescent="0.3">
      <c r="A336" s="1" t="s">
        <v>48</v>
      </c>
      <c r="B336" s="1" t="s">
        <v>53</v>
      </c>
      <c r="C336" s="3" t="s">
        <v>165</v>
      </c>
      <c r="D336" s="2">
        <v>170000</v>
      </c>
      <c r="E336" s="2">
        <v>170000</v>
      </c>
      <c r="F336" s="2">
        <v>164432.67000000001</v>
      </c>
      <c r="G336" s="2">
        <v>96.73</v>
      </c>
    </row>
    <row r="337" spans="1:7" ht="13.2" customHeight="1" x14ac:dyDescent="0.3">
      <c r="A337" s="1" t="s">
        <v>48</v>
      </c>
      <c r="B337" s="1" t="s">
        <v>83</v>
      </c>
      <c r="C337" s="3" t="s">
        <v>199</v>
      </c>
      <c r="D337" s="2">
        <v>13000</v>
      </c>
      <c r="E337" s="2">
        <v>17000</v>
      </c>
      <c r="F337" s="2">
        <v>16994</v>
      </c>
      <c r="G337" s="2">
        <v>99.96</v>
      </c>
    </row>
    <row r="338" spans="1:7" ht="13.2" customHeight="1" x14ac:dyDescent="0.3">
      <c r="A338" s="1" t="s">
        <v>48</v>
      </c>
      <c r="B338" s="1" t="s">
        <v>84</v>
      </c>
      <c r="C338" s="3" t="s">
        <v>200</v>
      </c>
      <c r="D338" s="2">
        <v>260000</v>
      </c>
      <c r="E338" s="2">
        <v>260000</v>
      </c>
      <c r="F338" s="2">
        <v>213842.75</v>
      </c>
      <c r="G338" s="2">
        <v>82.25</v>
      </c>
    </row>
    <row r="339" spans="1:7" ht="13.2" customHeight="1" x14ac:dyDescent="0.3">
      <c r="A339" s="1" t="s">
        <v>48</v>
      </c>
      <c r="B339" s="1" t="s">
        <v>66</v>
      </c>
      <c r="C339" s="3" t="s">
        <v>178</v>
      </c>
      <c r="D339" s="2">
        <v>85000</v>
      </c>
      <c r="E339" s="2">
        <v>85000</v>
      </c>
      <c r="F339" s="2">
        <v>78150</v>
      </c>
      <c r="G339" s="2">
        <v>91.94</v>
      </c>
    </row>
    <row r="340" spans="1:7" ht="13.2" customHeight="1" x14ac:dyDescent="0.3">
      <c r="A340" s="1" t="s">
        <v>48</v>
      </c>
      <c r="B340" s="1" t="s">
        <v>54</v>
      </c>
      <c r="C340" s="3" t="s">
        <v>207</v>
      </c>
      <c r="D340" s="2">
        <v>25000</v>
      </c>
      <c r="E340" s="2">
        <v>25000</v>
      </c>
      <c r="F340" s="2">
        <v>10146.290000000001</v>
      </c>
      <c r="G340" s="2">
        <v>40.590000000000003</v>
      </c>
    </row>
    <row r="341" spans="1:7" ht="13.2" customHeight="1" x14ac:dyDescent="0.3">
      <c r="A341" s="1" t="s">
        <v>48</v>
      </c>
      <c r="B341" s="1" t="s">
        <v>112</v>
      </c>
      <c r="C341" s="3" t="s">
        <v>235</v>
      </c>
      <c r="D341" s="2">
        <v>10000</v>
      </c>
      <c r="E341" s="2">
        <v>10000</v>
      </c>
      <c r="F341" s="2">
        <v>8705</v>
      </c>
      <c r="G341" s="2">
        <v>87.05</v>
      </c>
    </row>
    <row r="342" spans="1:7" ht="13.2" customHeight="1" x14ac:dyDescent="0.3">
      <c r="A342" s="1" t="s">
        <v>48</v>
      </c>
      <c r="B342" s="1" t="s">
        <v>71</v>
      </c>
      <c r="C342" s="3" t="s">
        <v>183</v>
      </c>
      <c r="D342" s="2">
        <v>95000</v>
      </c>
      <c r="E342" s="2">
        <v>95000</v>
      </c>
      <c r="F342" s="2">
        <v>89905.11</v>
      </c>
      <c r="G342" s="2">
        <v>94.64</v>
      </c>
    </row>
    <row r="343" spans="1:7" ht="13.2" customHeight="1" x14ac:dyDescent="0.3">
      <c r="A343" s="1" t="s">
        <v>48</v>
      </c>
      <c r="B343" s="1" t="s">
        <v>97</v>
      </c>
      <c r="C343" s="3" t="s">
        <v>218</v>
      </c>
      <c r="D343" s="2">
        <v>80000</v>
      </c>
      <c r="E343" s="2">
        <v>77000</v>
      </c>
      <c r="F343" s="2">
        <v>70918</v>
      </c>
      <c r="G343" s="2">
        <v>92.1</v>
      </c>
    </row>
    <row r="344" spans="1:7" ht="13.2" customHeight="1" x14ac:dyDescent="0.3">
      <c r="A344" s="1" t="s">
        <v>48</v>
      </c>
      <c r="B344" s="1" t="s">
        <v>111</v>
      </c>
      <c r="C344" s="3" t="s">
        <v>234</v>
      </c>
      <c r="D344" s="2">
        <v>30000</v>
      </c>
      <c r="E344" s="2">
        <v>27000</v>
      </c>
      <c r="F344" s="2">
        <v>20020</v>
      </c>
      <c r="G344" s="2">
        <v>74.150000000000006</v>
      </c>
    </row>
    <row r="345" spans="1:7" ht="13.2" customHeight="1" x14ac:dyDescent="0.3">
      <c r="A345" s="1" t="s">
        <v>48</v>
      </c>
      <c r="B345" s="1" t="s">
        <v>56</v>
      </c>
      <c r="C345" s="3" t="s">
        <v>168</v>
      </c>
      <c r="D345" s="2">
        <v>220000</v>
      </c>
      <c r="E345" s="2">
        <v>269000</v>
      </c>
      <c r="F345" s="2">
        <v>225569.8</v>
      </c>
      <c r="G345" s="2">
        <v>83.85</v>
      </c>
    </row>
    <row r="346" spans="1:7" ht="13.2" customHeight="1" x14ac:dyDescent="0.3">
      <c r="A346" s="1" t="s">
        <v>48</v>
      </c>
      <c r="B346" s="1" t="s">
        <v>57</v>
      </c>
      <c r="C346" s="3" t="s">
        <v>169</v>
      </c>
      <c r="D346" s="2">
        <v>80000</v>
      </c>
      <c r="E346" s="2">
        <v>68900</v>
      </c>
      <c r="F346" s="2">
        <v>60947.839999999997</v>
      </c>
      <c r="G346" s="2">
        <v>88.46</v>
      </c>
    </row>
    <row r="347" spans="1:7" ht="13.2" customHeight="1" x14ac:dyDescent="0.3">
      <c r="A347" s="1" t="s">
        <v>48</v>
      </c>
      <c r="B347" s="1" t="s">
        <v>79</v>
      </c>
      <c r="C347" s="3" t="s">
        <v>193</v>
      </c>
      <c r="D347" s="2">
        <v>20000</v>
      </c>
      <c r="E347" s="2">
        <v>17087</v>
      </c>
      <c r="F347" s="2">
        <v>9680</v>
      </c>
      <c r="G347" s="2">
        <v>56.65</v>
      </c>
    </row>
    <row r="348" spans="1:7" x14ac:dyDescent="0.3">
      <c r="A348" s="1"/>
      <c r="B348" s="1"/>
      <c r="G348" s="45" t="s">
        <v>253</v>
      </c>
    </row>
    <row r="349" spans="1:7" x14ac:dyDescent="0.3">
      <c r="A349" s="8" t="s">
        <v>1</v>
      </c>
      <c r="B349" s="8" t="s">
        <v>2</v>
      </c>
      <c r="C349" s="9" t="s">
        <v>3</v>
      </c>
      <c r="D349" s="10" t="s">
        <v>123</v>
      </c>
      <c r="E349" s="5" t="s">
        <v>124</v>
      </c>
      <c r="F349" s="11" t="s">
        <v>160</v>
      </c>
      <c r="G349" s="5" t="s">
        <v>161</v>
      </c>
    </row>
    <row r="350" spans="1:7" x14ac:dyDescent="0.3">
      <c r="A350" s="12"/>
      <c r="B350" s="12"/>
      <c r="C350" s="9"/>
      <c r="D350" s="5" t="s">
        <v>162</v>
      </c>
      <c r="E350" s="5" t="s">
        <v>162</v>
      </c>
      <c r="F350" s="5" t="s">
        <v>162</v>
      </c>
      <c r="G350" s="5" t="s">
        <v>4</v>
      </c>
    </row>
    <row r="351" spans="1:7" x14ac:dyDescent="0.3">
      <c r="A351" s="1" t="s">
        <v>48</v>
      </c>
      <c r="B351" s="1" t="s">
        <v>113</v>
      </c>
      <c r="C351" s="3" t="s">
        <v>236</v>
      </c>
      <c r="D351" s="2">
        <v>2000</v>
      </c>
      <c r="E351" s="2">
        <v>8000</v>
      </c>
      <c r="F351" s="2">
        <v>6133</v>
      </c>
      <c r="G351" s="2">
        <v>76.66</v>
      </c>
    </row>
    <row r="352" spans="1:7" x14ac:dyDescent="0.3">
      <c r="A352" s="1" t="s">
        <v>48</v>
      </c>
      <c r="B352" s="1" t="s">
        <v>80</v>
      </c>
      <c r="C352" s="3" t="s">
        <v>201</v>
      </c>
      <c r="D352" s="2">
        <v>20000</v>
      </c>
      <c r="E352" s="2">
        <v>20000</v>
      </c>
      <c r="F352" s="2">
        <v>8104.62</v>
      </c>
      <c r="G352" s="2">
        <v>40.520000000000003</v>
      </c>
    </row>
    <row r="353" spans="1:7" x14ac:dyDescent="0.3">
      <c r="A353" s="1" t="s">
        <v>48</v>
      </c>
      <c r="B353" s="1" t="s">
        <v>85</v>
      </c>
      <c r="C353" s="3" t="s">
        <v>202</v>
      </c>
      <c r="D353" s="2">
        <v>0</v>
      </c>
      <c r="E353" s="2">
        <v>0</v>
      </c>
      <c r="F353" s="2">
        <v>0</v>
      </c>
      <c r="G353" s="2" t="s">
        <v>13</v>
      </c>
    </row>
    <row r="354" spans="1:7" x14ac:dyDescent="0.3">
      <c r="A354" s="1" t="s">
        <v>48</v>
      </c>
      <c r="B354" s="1" t="s">
        <v>114</v>
      </c>
      <c r="C354" s="3" t="s">
        <v>237</v>
      </c>
      <c r="D354" s="2">
        <v>0</v>
      </c>
      <c r="E354" s="2">
        <v>0</v>
      </c>
      <c r="F354" s="2">
        <v>0</v>
      </c>
      <c r="G354" s="2" t="s">
        <v>13</v>
      </c>
    </row>
    <row r="355" spans="1:7" x14ac:dyDescent="0.3">
      <c r="A355" s="1" t="s">
        <v>48</v>
      </c>
      <c r="B355" s="1" t="s">
        <v>81</v>
      </c>
      <c r="C355" s="3" t="s">
        <v>195</v>
      </c>
      <c r="D355" s="2">
        <v>35000</v>
      </c>
      <c r="E355" s="2">
        <v>20069</v>
      </c>
      <c r="F355" s="2">
        <v>4468</v>
      </c>
      <c r="G355" s="2">
        <v>22.26</v>
      </c>
    </row>
    <row r="356" spans="1:7" x14ac:dyDescent="0.3">
      <c r="A356" s="1" t="s">
        <v>48</v>
      </c>
      <c r="B356" s="1" t="s">
        <v>115</v>
      </c>
      <c r="C356" s="3" t="s">
        <v>238</v>
      </c>
      <c r="D356" s="2">
        <v>15000</v>
      </c>
      <c r="E356" s="2">
        <v>30000</v>
      </c>
      <c r="F356" s="2">
        <v>30000</v>
      </c>
      <c r="G356" s="2">
        <v>100</v>
      </c>
    </row>
    <row r="357" spans="1:7" x14ac:dyDescent="0.3">
      <c r="A357" s="1" t="s">
        <v>48</v>
      </c>
      <c r="B357" s="1" t="s">
        <v>103</v>
      </c>
      <c r="C357" s="3" t="s">
        <v>224</v>
      </c>
      <c r="D357" s="2">
        <v>15000</v>
      </c>
      <c r="E357" s="2">
        <v>10000</v>
      </c>
      <c r="F357" s="2">
        <v>10000</v>
      </c>
      <c r="G357" s="2">
        <v>100</v>
      </c>
    </row>
    <row r="358" spans="1:7" x14ac:dyDescent="0.3">
      <c r="A358" s="1" t="s">
        <v>48</v>
      </c>
      <c r="B358" s="1" t="s">
        <v>116</v>
      </c>
      <c r="C358" s="3" t="s">
        <v>239</v>
      </c>
      <c r="D358" s="2">
        <v>42000</v>
      </c>
      <c r="E358" s="2">
        <v>42000</v>
      </c>
      <c r="F358" s="2">
        <v>42000</v>
      </c>
      <c r="G358" s="2">
        <v>100</v>
      </c>
    </row>
    <row r="359" spans="1:7" x14ac:dyDescent="0.3">
      <c r="A359" s="1" t="s">
        <v>48</v>
      </c>
      <c r="B359" s="1" t="s">
        <v>94</v>
      </c>
      <c r="C359" s="3" t="s">
        <v>216</v>
      </c>
      <c r="D359" s="2">
        <v>15000</v>
      </c>
      <c r="E359" s="2">
        <v>16218</v>
      </c>
      <c r="F359" s="2">
        <v>16218</v>
      </c>
      <c r="G359" s="2">
        <v>100</v>
      </c>
    </row>
    <row r="360" spans="1:7" x14ac:dyDescent="0.3">
      <c r="A360" s="1" t="s">
        <v>272</v>
      </c>
      <c r="B360" s="1" t="s">
        <v>326</v>
      </c>
      <c r="C360" s="3" t="s">
        <v>327</v>
      </c>
      <c r="D360" s="2">
        <v>0</v>
      </c>
      <c r="E360" s="2">
        <v>5826</v>
      </c>
      <c r="F360" s="2">
        <v>5826</v>
      </c>
      <c r="G360" s="2">
        <v>100</v>
      </c>
    </row>
    <row r="361" spans="1:7" x14ac:dyDescent="0.3">
      <c r="A361" s="1" t="s">
        <v>272</v>
      </c>
      <c r="B361" s="1" t="s">
        <v>347</v>
      </c>
      <c r="C361" s="3" t="s">
        <v>348</v>
      </c>
      <c r="D361" s="2">
        <v>0</v>
      </c>
      <c r="E361" s="2">
        <v>800</v>
      </c>
      <c r="F361" s="2">
        <v>800</v>
      </c>
      <c r="G361" s="2">
        <v>100</v>
      </c>
    </row>
    <row r="362" spans="1:7" x14ac:dyDescent="0.3">
      <c r="A362" s="1" t="s">
        <v>48</v>
      </c>
      <c r="B362" s="1" t="s">
        <v>302</v>
      </c>
      <c r="C362" s="3" t="s">
        <v>303</v>
      </c>
      <c r="D362" s="2">
        <v>60000</v>
      </c>
      <c r="E362" s="2">
        <v>660000</v>
      </c>
      <c r="F362" s="2">
        <v>495900</v>
      </c>
      <c r="G362" s="2">
        <v>75.14</v>
      </c>
    </row>
    <row r="363" spans="1:7" x14ac:dyDescent="0.3">
      <c r="A363" s="13" t="s">
        <v>48</v>
      </c>
      <c r="B363" s="13" t="s">
        <v>26</v>
      </c>
      <c r="C363" s="14" t="s">
        <v>240</v>
      </c>
      <c r="D363" s="6">
        <f>SUM(D329:D362)</f>
        <v>6572000</v>
      </c>
      <c r="E363" s="6">
        <f>SUM(E329:E362)</f>
        <v>7804852</v>
      </c>
      <c r="F363" s="6">
        <f>SUM(F329:F362)</f>
        <v>6757411.2200000007</v>
      </c>
      <c r="G363" s="6">
        <v>86.58</v>
      </c>
    </row>
    <row r="364" spans="1:7" x14ac:dyDescent="0.3">
      <c r="A364" s="13" t="s">
        <v>49</v>
      </c>
      <c r="B364" s="13" t="s">
        <v>117</v>
      </c>
      <c r="C364" s="14" t="s">
        <v>241</v>
      </c>
      <c r="D364" s="6">
        <v>30000</v>
      </c>
      <c r="E364" s="6">
        <v>30000</v>
      </c>
      <c r="F364" s="6">
        <v>22983.3</v>
      </c>
      <c r="G364" s="6">
        <v>76.61</v>
      </c>
    </row>
    <row r="365" spans="1:7" x14ac:dyDescent="0.3">
      <c r="A365" s="13" t="s">
        <v>118</v>
      </c>
      <c r="B365" s="13" t="s">
        <v>117</v>
      </c>
      <c r="C365" s="35" t="s">
        <v>242</v>
      </c>
      <c r="D365" s="6">
        <v>220000</v>
      </c>
      <c r="E365" s="6">
        <v>220000</v>
      </c>
      <c r="F365" s="6">
        <v>181741</v>
      </c>
      <c r="G365" s="6">
        <v>82.61</v>
      </c>
    </row>
    <row r="366" spans="1:7" x14ac:dyDescent="0.3">
      <c r="A366" s="1" t="s">
        <v>119</v>
      </c>
      <c r="B366" s="1" t="s">
        <v>120</v>
      </c>
      <c r="C366" s="3" t="s">
        <v>243</v>
      </c>
      <c r="D366" s="2">
        <v>0</v>
      </c>
      <c r="E366" s="2">
        <v>0</v>
      </c>
      <c r="F366" s="2">
        <v>128925.84</v>
      </c>
      <c r="G366" s="2" t="s">
        <v>13</v>
      </c>
    </row>
    <row r="367" spans="1:7" x14ac:dyDescent="0.3">
      <c r="A367" s="1" t="s">
        <v>119</v>
      </c>
      <c r="B367" s="1" t="s">
        <v>121</v>
      </c>
      <c r="C367" s="3" t="s">
        <v>244</v>
      </c>
      <c r="D367" s="2">
        <v>0</v>
      </c>
      <c r="E367" s="2">
        <v>0</v>
      </c>
      <c r="F367" s="2">
        <v>14324016</v>
      </c>
      <c r="G367" s="2" t="s">
        <v>13</v>
      </c>
    </row>
    <row r="368" spans="1:7" x14ac:dyDescent="0.3">
      <c r="A368" s="13" t="s">
        <v>119</v>
      </c>
      <c r="B368" s="13" t="s">
        <v>26</v>
      </c>
      <c r="C368" s="14" t="s">
        <v>245</v>
      </c>
      <c r="D368" s="6">
        <f>SUM(D366:D367)</f>
        <v>0</v>
      </c>
      <c r="E368" s="6">
        <f>SUM(E366:E367)</f>
        <v>0</v>
      </c>
      <c r="F368" s="6">
        <f>SUM(F366:F367)</f>
        <v>14452941.84</v>
      </c>
      <c r="G368" s="6" t="s">
        <v>13</v>
      </c>
    </row>
    <row r="369" spans="1:12" ht="10.8" customHeight="1" x14ac:dyDescent="0.3">
      <c r="A369" s="13" t="s">
        <v>122</v>
      </c>
      <c r="B369" s="13" t="s">
        <v>94</v>
      </c>
      <c r="C369" s="35" t="s">
        <v>257</v>
      </c>
      <c r="D369" s="6">
        <v>0</v>
      </c>
      <c r="E369" s="6">
        <v>1330</v>
      </c>
      <c r="F369" s="6">
        <v>1330</v>
      </c>
      <c r="G369" s="6">
        <v>100</v>
      </c>
    </row>
    <row r="370" spans="1:12" ht="10.8" customHeight="1" x14ac:dyDescent="0.3">
      <c r="A370" s="13" t="s">
        <v>349</v>
      </c>
      <c r="B370" s="13" t="s">
        <v>350</v>
      </c>
      <c r="C370" s="35" t="s">
        <v>351</v>
      </c>
      <c r="D370" s="6">
        <v>0</v>
      </c>
      <c r="E370" s="6">
        <v>491</v>
      </c>
      <c r="F370" s="6">
        <v>491</v>
      </c>
      <c r="G370" s="6">
        <v>100</v>
      </c>
    </row>
    <row r="371" spans="1:12" ht="15.6" x14ac:dyDescent="0.3">
      <c r="A371" s="68" t="s">
        <v>246</v>
      </c>
      <c r="B371" s="68"/>
      <c r="C371" s="68"/>
      <c r="D371" s="52">
        <f>D370+D369+D368+D365+D364+D363+D328+D318+D302+D295+D294+D283+D279+D268+D265+D245+D242+D235+D232+D225+D216+D204+D200+D192+D177+D171+D158+D151+D132+D126+D123+D120+D117+D113+D112+D106</f>
        <v>27877250</v>
      </c>
      <c r="E371" s="52">
        <f>E370+E369+E368+E365+E364+E363+E328+E318+E302+E295+E294+E283+E279+E268+E265+E245+E242+E235+E232+E225+E216+E204+E200+E192+E177+E171+E158+E151+E132+E126+E123+E120+E117+E113+E112+E106</f>
        <v>35868612.519999996</v>
      </c>
      <c r="F371" s="52">
        <f>F370+F369+F368+F365+F364+F363+F328+F318+F302+F295+F294+F283+F279+F268+F265+F245+F242+F235+F232+F225+F216+F204+F200+F192+F177+F171+F158+F151+F132+F126+F123+F120+F117+F113+F112+F106</f>
        <v>47460413.900000006</v>
      </c>
      <c r="G371" s="52"/>
      <c r="H371" s="18"/>
    </row>
    <row r="372" spans="1:12" ht="15.6" x14ac:dyDescent="0.3">
      <c r="A372" s="69" t="s">
        <v>355</v>
      </c>
      <c r="B372" s="69"/>
      <c r="C372" s="69"/>
      <c r="D372" s="15">
        <v>27877250</v>
      </c>
      <c r="E372" s="15">
        <v>35868612.520000003</v>
      </c>
      <c r="F372" s="15">
        <f>F371-F368</f>
        <v>33007472.060000006</v>
      </c>
      <c r="G372" s="15">
        <v>92.02</v>
      </c>
      <c r="H372" s="18"/>
    </row>
    <row r="373" spans="1:12" x14ac:dyDescent="0.3">
      <c r="A373" s="16" t="s">
        <v>306</v>
      </c>
      <c r="B373" s="16"/>
      <c r="C373" s="16"/>
      <c r="D373" s="17"/>
      <c r="H373" s="18"/>
    </row>
    <row r="374" spans="1:12" x14ac:dyDescent="0.3">
      <c r="A374" s="16" t="s">
        <v>254</v>
      </c>
      <c r="B374" s="16"/>
      <c r="C374" s="16" t="s">
        <v>307</v>
      </c>
      <c r="D374" s="17"/>
      <c r="H374" s="18"/>
    </row>
    <row r="375" spans="1:12" x14ac:dyDescent="0.3">
      <c r="A375" s="16" t="s">
        <v>255</v>
      </c>
      <c r="B375" s="16"/>
      <c r="C375" s="16" t="s">
        <v>308</v>
      </c>
      <c r="D375" s="17"/>
      <c r="H375" s="42"/>
    </row>
    <row r="376" spans="1:12" x14ac:dyDescent="0.3">
      <c r="A376" s="16"/>
      <c r="B376" s="16"/>
      <c r="C376" s="16"/>
      <c r="D376" s="17"/>
      <c r="H376" s="18"/>
    </row>
    <row r="377" spans="1:12" x14ac:dyDescent="0.3">
      <c r="A377" s="16" t="s">
        <v>287</v>
      </c>
      <c r="B377" s="16"/>
      <c r="C377" s="16"/>
      <c r="D377" s="17"/>
      <c r="E377" s="59" t="s">
        <v>363</v>
      </c>
      <c r="F377" s="54"/>
      <c r="G377" s="54"/>
      <c r="H377" s="2"/>
      <c r="J377" s="21"/>
    </row>
    <row r="378" spans="1:12" x14ac:dyDescent="0.3">
      <c r="A378" s="16" t="s">
        <v>352</v>
      </c>
      <c r="B378" s="16"/>
      <c r="C378" s="16"/>
      <c r="D378" s="17"/>
      <c r="E378" s="55"/>
      <c r="F378" s="55"/>
      <c r="G378" s="55"/>
      <c r="H378" s="42"/>
    </row>
    <row r="379" spans="1:12" x14ac:dyDescent="0.3">
      <c r="A379" s="25" t="s">
        <v>288</v>
      </c>
      <c r="B379" s="25"/>
      <c r="C379" s="25"/>
      <c r="D379" s="26"/>
      <c r="E379" s="43">
        <f>E80-E371</f>
        <v>-5601676.6999999955</v>
      </c>
      <c r="F379" s="56"/>
      <c r="G379" s="56"/>
      <c r="I379" s="27"/>
      <c r="J379" s="27"/>
      <c r="K379" s="34"/>
      <c r="L379" s="34"/>
    </row>
    <row r="380" spans="1:12" ht="5.4" customHeight="1" x14ac:dyDescent="0.3">
      <c r="A380" s="37"/>
      <c r="B380" s="37"/>
      <c r="C380" s="37"/>
      <c r="D380" s="21"/>
      <c r="E380" s="56"/>
      <c r="F380" s="56"/>
      <c r="G380" s="56"/>
      <c r="H380" s="18"/>
    </row>
    <row r="381" spans="1:12" x14ac:dyDescent="0.3">
      <c r="A381" s="27" t="s">
        <v>353</v>
      </c>
      <c r="B381" s="27"/>
      <c r="C381" s="27"/>
      <c r="D381" s="34"/>
      <c r="E381" s="51">
        <f>F80-F371</f>
        <v>617135.42999999225</v>
      </c>
      <c r="F381" s="57"/>
      <c r="G381" s="56"/>
      <c r="H381" s="18"/>
    </row>
    <row r="382" spans="1:12" ht="6" customHeight="1" x14ac:dyDescent="0.3">
      <c r="A382" s="37"/>
      <c r="B382" s="37"/>
      <c r="C382" s="37"/>
      <c r="D382" s="21"/>
      <c r="E382" s="56"/>
      <c r="F382" s="56"/>
      <c r="G382" s="56"/>
      <c r="H382" s="18"/>
    </row>
    <row r="383" spans="1:12" x14ac:dyDescent="0.3">
      <c r="A383" s="27" t="s">
        <v>354</v>
      </c>
      <c r="B383" s="27"/>
      <c r="C383" s="27"/>
      <c r="D383" s="28"/>
      <c r="E383" s="58" t="s">
        <v>357</v>
      </c>
      <c r="F383" s="57"/>
      <c r="G383" s="56"/>
      <c r="H383" s="18"/>
    </row>
    <row r="384" spans="1:12" ht="12" customHeight="1" x14ac:dyDescent="0.3">
      <c r="A384" s="37"/>
      <c r="B384" s="37"/>
      <c r="C384" s="37"/>
      <c r="D384" s="21"/>
      <c r="E384" s="21"/>
      <c r="F384" s="21"/>
      <c r="G384" s="21"/>
      <c r="H384" s="18"/>
    </row>
    <row r="385" spans="1:8" ht="15" customHeight="1" x14ac:dyDescent="0.3">
      <c r="A385" s="39" t="s">
        <v>358</v>
      </c>
      <c r="B385" s="40"/>
      <c r="C385" s="40"/>
      <c r="D385" s="41"/>
      <c r="E385" s="41"/>
      <c r="F385" s="41"/>
      <c r="G385" s="41"/>
      <c r="H385" s="18"/>
    </row>
    <row r="386" spans="1:8" x14ac:dyDescent="0.3">
      <c r="A386" s="25" t="s">
        <v>359</v>
      </c>
      <c r="B386" s="37"/>
      <c r="C386" s="37"/>
      <c r="D386" s="21"/>
      <c r="E386" s="21"/>
      <c r="F386" s="21"/>
      <c r="G386" s="21"/>
      <c r="H386" s="18"/>
    </row>
    <row r="387" spans="1:8" x14ac:dyDescent="0.3">
      <c r="A387" s="25"/>
      <c r="B387" s="37"/>
      <c r="C387" s="37"/>
      <c r="D387" s="21"/>
      <c r="E387" s="21"/>
      <c r="F387" s="21"/>
      <c r="G387" s="21"/>
      <c r="H387" s="18"/>
    </row>
    <row r="388" spans="1:8" x14ac:dyDescent="0.3">
      <c r="A388" s="38" t="s">
        <v>360</v>
      </c>
      <c r="B388" s="37"/>
      <c r="C388" s="37"/>
      <c r="D388" s="21"/>
      <c r="E388" s="21"/>
      <c r="F388" s="21"/>
      <c r="G388" s="21"/>
      <c r="H388" s="18"/>
    </row>
    <row r="389" spans="1:8" x14ac:dyDescent="0.3">
      <c r="A389" s="38"/>
      <c r="B389" s="37"/>
      <c r="C389" s="37"/>
      <c r="D389" s="21"/>
      <c r="E389" s="21"/>
      <c r="F389" s="21"/>
      <c r="G389" s="21"/>
      <c r="H389" s="18"/>
    </row>
    <row r="390" spans="1:8" x14ac:dyDescent="0.3">
      <c r="A390" s="38"/>
      <c r="B390" s="37"/>
      <c r="C390" s="37"/>
      <c r="D390" s="21"/>
      <c r="E390" s="21"/>
      <c r="F390" s="21"/>
      <c r="G390" s="21"/>
      <c r="H390" s="18"/>
    </row>
    <row r="391" spans="1:8" x14ac:dyDescent="0.3">
      <c r="A391" s="38"/>
      <c r="B391" s="37"/>
      <c r="C391" s="37"/>
      <c r="D391" s="21"/>
      <c r="E391" s="21"/>
      <c r="F391" s="21"/>
      <c r="G391" s="21"/>
      <c r="H391" s="18"/>
    </row>
    <row r="392" spans="1:8" x14ac:dyDescent="0.3">
      <c r="A392" s="38"/>
      <c r="B392" s="37"/>
      <c r="C392" s="37"/>
      <c r="D392" s="21"/>
      <c r="E392" s="21"/>
      <c r="F392" s="21"/>
      <c r="G392" s="21"/>
      <c r="H392" s="18"/>
    </row>
    <row r="393" spans="1:8" x14ac:dyDescent="0.3">
      <c r="A393" s="38" t="s">
        <v>256</v>
      </c>
      <c r="B393" s="37"/>
      <c r="C393" s="37"/>
      <c r="D393" s="21"/>
      <c r="E393" s="21"/>
      <c r="F393" s="21"/>
      <c r="G393" s="21"/>
      <c r="H393" s="18"/>
    </row>
    <row r="394" spans="1:8" x14ac:dyDescent="0.3">
      <c r="A394" s="38" t="s">
        <v>286</v>
      </c>
      <c r="B394" s="37"/>
      <c r="C394" s="37"/>
      <c r="D394" s="21"/>
      <c r="E394" s="21"/>
      <c r="F394" s="21"/>
      <c r="G394" s="21"/>
      <c r="H394" s="18"/>
    </row>
    <row r="395" spans="1:8" x14ac:dyDescent="0.3">
      <c r="A395" s="38"/>
      <c r="B395" s="37"/>
      <c r="C395" s="37"/>
      <c r="D395" s="21"/>
      <c r="E395" s="21"/>
      <c r="F395" s="21"/>
      <c r="G395" s="21"/>
      <c r="H395" s="18"/>
    </row>
    <row r="396" spans="1:8" x14ac:dyDescent="0.3">
      <c r="A396" s="37"/>
      <c r="B396" s="37"/>
      <c r="C396" s="37"/>
      <c r="D396" s="20"/>
      <c r="E396" s="21"/>
      <c r="F396" s="21"/>
      <c r="G396" s="21"/>
      <c r="H396" s="18"/>
    </row>
    <row r="397" spans="1:8" x14ac:dyDescent="0.3">
      <c r="A397" s="38" t="s">
        <v>361</v>
      </c>
      <c r="B397" s="37"/>
      <c r="C397" s="37"/>
      <c r="D397" s="21"/>
      <c r="E397" s="21"/>
      <c r="F397" s="21"/>
      <c r="G397" s="21"/>
      <c r="H397" s="18"/>
    </row>
    <row r="398" spans="1:8" x14ac:dyDescent="0.3">
      <c r="A398" s="37" t="s">
        <v>259</v>
      </c>
      <c r="B398" s="37"/>
      <c r="C398" s="37"/>
      <c r="D398" s="21"/>
      <c r="E398" s="21"/>
      <c r="F398" s="21"/>
      <c r="G398" s="21"/>
      <c r="H398" s="18"/>
    </row>
    <row r="399" spans="1:8" x14ac:dyDescent="0.3">
      <c r="A399" s="37"/>
      <c r="B399" s="37"/>
      <c r="C399" s="37"/>
      <c r="D399" s="21"/>
      <c r="E399" s="21"/>
      <c r="F399" s="21"/>
      <c r="G399" s="46" t="s">
        <v>260</v>
      </c>
      <c r="H399" s="18"/>
    </row>
    <row r="400" spans="1:8" x14ac:dyDescent="0.3">
      <c r="A400" s="37"/>
      <c r="B400" s="37"/>
      <c r="C400" s="37"/>
      <c r="D400" s="21"/>
      <c r="E400" s="21"/>
      <c r="F400" s="21"/>
      <c r="G400" s="21"/>
      <c r="H400" s="18"/>
    </row>
    <row r="401" spans="3:7" x14ac:dyDescent="0.3">
      <c r="C401"/>
      <c r="G401" s="46"/>
    </row>
    <row r="402" spans="3:7" x14ac:dyDescent="0.3">
      <c r="C402"/>
    </row>
  </sheetData>
  <mergeCells count="5">
    <mergeCell ref="A80:C80"/>
    <mergeCell ref="A82:G82"/>
    <mergeCell ref="A371:C371"/>
    <mergeCell ref="A372:C372"/>
    <mergeCell ref="A81:C81"/>
  </mergeCells>
  <pageMargins left="0" right="0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12_2016   </vt:lpstr>
      <vt:lpstr>09_2016  </vt:lpstr>
      <vt:lpstr>06_2016 </vt:lpstr>
      <vt:lpstr>03_2016</vt:lpstr>
      <vt:lpstr>12_2015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Miroslava Löwová</dc:creator>
  <cp:lastModifiedBy>Miroslava Löwová</cp:lastModifiedBy>
  <cp:lastPrinted>2017-03-17T13:34:04Z</cp:lastPrinted>
  <dcterms:created xsi:type="dcterms:W3CDTF">2014-09-09T12:01:09Z</dcterms:created>
  <dcterms:modified xsi:type="dcterms:W3CDTF">2017-03-28T12:30:09Z</dcterms:modified>
</cp:coreProperties>
</file>