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wova.LOMNICE\Documents\RO\"/>
    </mc:Choice>
  </mc:AlternateContent>
  <bookViews>
    <workbookView xWindow="0" yWindow="12" windowWidth="15192" windowHeight="8448"/>
  </bookViews>
  <sheets>
    <sheet name="5_2018  " sheetId="52" r:id="rId1"/>
  </sheets>
  <calcPr calcId="152511"/>
</workbook>
</file>

<file path=xl/calcChain.xml><?xml version="1.0" encoding="utf-8"?>
<calcChain xmlns="http://schemas.openxmlformats.org/spreadsheetml/2006/main">
  <c r="H32" i="52" l="1"/>
  <c r="H31" i="52"/>
  <c r="E15" i="52" l="1"/>
  <c r="F15" i="52"/>
  <c r="G15" i="52"/>
  <c r="G8" i="52"/>
  <c r="F8" i="52"/>
  <c r="E8" i="52"/>
  <c r="H7" i="52"/>
  <c r="H8" i="52" s="1"/>
  <c r="H14" i="52"/>
  <c r="H13" i="52"/>
  <c r="F19" i="52"/>
  <c r="E19" i="52"/>
  <c r="H15" i="52" l="1"/>
  <c r="G19" i="52"/>
  <c r="H18" i="52"/>
  <c r="H19" i="52" s="1"/>
  <c r="H17" i="52"/>
  <c r="G22" i="52"/>
  <c r="F22" i="52"/>
  <c r="E22" i="52"/>
  <c r="H21" i="52"/>
  <c r="G11" i="52"/>
  <c r="G24" i="52" s="1"/>
  <c r="F11" i="52"/>
  <c r="E11" i="52"/>
  <c r="H10" i="52"/>
  <c r="D28" i="52" l="1"/>
  <c r="G28" i="52" s="1"/>
  <c r="H11" i="52"/>
  <c r="H22" i="52"/>
</calcChain>
</file>

<file path=xl/sharedStrings.xml><?xml version="1.0" encoding="utf-8"?>
<sst xmlns="http://schemas.openxmlformats.org/spreadsheetml/2006/main" count="43" uniqueCount="38">
  <si>
    <t>údaje jsou uváděny v Kč</t>
  </si>
  <si>
    <t>PŘÍJMY</t>
  </si>
  <si>
    <t>SR</t>
  </si>
  <si>
    <t xml:space="preserve">před změnou </t>
  </si>
  <si>
    <t>UR</t>
  </si>
  <si>
    <t>Výdaje celkem</t>
  </si>
  <si>
    <t>Rozdíl P-V</t>
  </si>
  <si>
    <t>Miloslav Matoušek</t>
  </si>
  <si>
    <t>starosta obce</t>
  </si>
  <si>
    <t>Příjmy</t>
  </si>
  <si>
    <t>Výdaje</t>
  </si>
  <si>
    <t>VÝDAJE</t>
  </si>
  <si>
    <t>KD celkem</t>
  </si>
  <si>
    <t xml:space="preserve"> </t>
  </si>
  <si>
    <t>Zeleň celkem</t>
  </si>
  <si>
    <t>ZŠ celkem</t>
  </si>
  <si>
    <t xml:space="preserve">změna </t>
  </si>
  <si>
    <t>BH celkem</t>
  </si>
  <si>
    <t>Šedě podbarvené buňky = opakující se položky - nevstupují do součtových řádků.</t>
  </si>
  <si>
    <t xml:space="preserve">ROZPOČTOVÉ OPATŘENÍ č. 5/2018                      </t>
  </si>
  <si>
    <t>přesun na § 3612 a 3745</t>
  </si>
  <si>
    <t>oprava BD Mánesova 265 - přesun z § 3113</t>
  </si>
  <si>
    <t>oprava BD Mánesova 265</t>
  </si>
  <si>
    <t>přesun z § 3113 (oprava střechy dílny a aut)</t>
  </si>
  <si>
    <t>oprava kanalizace do KC</t>
  </si>
  <si>
    <t>nářadí do KC</t>
  </si>
  <si>
    <t>prodloužení vodovodu</t>
  </si>
  <si>
    <t>Tímto rozpočtovým opatřením se zvýší schodek rozpočtu na částku 3.330.407,19 Kč. Schodek bude hrazen z úvěru uzavřeného dne 7.9.2017.</t>
  </si>
  <si>
    <t>FINANCOVÁNÍ</t>
  </si>
  <si>
    <t>čerpání úvěru na Komunitní centrum</t>
  </si>
  <si>
    <t>splátky úvěru na Komunitní centrum</t>
  </si>
  <si>
    <t>Stav účtů k 30.11.2018: 35.456.044,80 Kč.</t>
  </si>
  <si>
    <t>Pitná voda celkem</t>
  </si>
  <si>
    <t xml:space="preserve">                 (příloha č.1 k usnesení č. 30/1/2018  z VZO/1/2018, 10.12.2018)</t>
  </si>
  <si>
    <t>schváleno ZO</t>
  </si>
  <si>
    <t>V Lomnici, 10.12.2018</t>
  </si>
  <si>
    <t>Vyvěšeno na úřední desce obce Lomnice dne: 9.12.2019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</si>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</sst>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8" fontId="4" fillId="6" borderId="0" xfId="0" applyNumberFormat="1" applyFont="1" applyFill="1" applyBorder="1"/>
    <xf numFmtId="4" fontId="5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7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4" fontId="4" fillId="0" borderId="0" xfId="0" applyNumberFormat="1" applyFont="1" applyFill="1"/>
    <xf numFmtId="0" fontId="4" fillId="8" borderId="0" xfId="0" applyFont="1" applyFill="1"/>
    <xf numFmtId="4" fontId="7" fillId="7" borderId="0" xfId="0" applyNumberFormat="1" applyFont="1" applyFill="1" applyAlignment="1">
      <alignment horizontal="right"/>
    </xf>
    <xf numFmtId="4" fontId="4" fillId="9" borderId="0" xfId="0" applyNumberFormat="1" applyFont="1" applyFill="1" applyBorder="1" applyAlignment="1">
      <alignment horizontal="right"/>
    </xf>
    <xf numFmtId="0" fontId="7" fillId="8" borderId="0" xfId="0" applyFont="1" applyFill="1"/>
    <xf numFmtId="4" fontId="4" fillId="8" borderId="0" xfId="0" applyNumberFormat="1" applyFont="1" applyFill="1" applyBorder="1" applyAlignment="1">
      <alignment horizontal="right"/>
    </xf>
    <xf numFmtId="4" fontId="4" fillId="10" borderId="0" xfId="0" applyNumberFormat="1" applyFont="1" applyFill="1" applyBorder="1" applyAlignment="1">
      <alignment horizontal="right"/>
    </xf>
    <xf numFmtId="8" fontId="4" fillId="0" borderId="0" xfId="0" applyNumberFormat="1" applyFont="1" applyFill="1" applyBorder="1"/>
    <xf numFmtId="0" fontId="4" fillId="6" borderId="0" xfId="0" applyFont="1" applyFill="1" applyAlignment="1">
      <alignment horizontal="left"/>
    </xf>
    <xf numFmtId="4" fontId="4" fillId="8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4" fillId="7" borderId="0" xfId="0" applyNumberFormat="1" applyFont="1" applyFill="1" applyAlignment="1">
      <alignment horizontal="right"/>
    </xf>
    <xf numFmtId="0" fontId="4" fillId="11" borderId="0" xfId="0" applyFont="1" applyFill="1" applyAlignment="1">
      <alignment horizontal="right"/>
    </xf>
    <xf numFmtId="0" fontId="5" fillId="11" borderId="0" xfId="0" applyFont="1" applyFill="1"/>
    <xf numFmtId="0" fontId="5" fillId="11" borderId="0" xfId="0" applyFont="1" applyFill="1" applyAlignment="1">
      <alignment horizontal="right"/>
    </xf>
    <xf numFmtId="4" fontId="0" fillId="0" borderId="0" xfId="0" applyNumberFormat="1"/>
    <xf numFmtId="4" fontId="4" fillId="12" borderId="1" xfId="0" applyNumberFormat="1" applyFont="1" applyFill="1" applyBorder="1" applyAlignment="1">
      <alignment horizontal="right"/>
    </xf>
    <xf numFmtId="4" fontId="4" fillId="12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4" fillId="8" borderId="0" xfId="0" applyFont="1" applyFill="1" applyBorder="1"/>
    <xf numFmtId="0" fontId="4" fillId="8" borderId="2" xfId="0" applyFont="1" applyFill="1" applyBorder="1"/>
    <xf numFmtId="0" fontId="4" fillId="8" borderId="3" xfId="0" applyFont="1" applyFill="1" applyBorder="1"/>
    <xf numFmtId="0" fontId="4" fillId="8" borderId="5" xfId="0" applyFont="1" applyFill="1" applyBorder="1"/>
    <xf numFmtId="0" fontId="4" fillId="8" borderId="6" xfId="0" applyFont="1" applyFill="1" applyBorder="1"/>
    <xf numFmtId="4" fontId="4" fillId="8" borderId="3" xfId="0" applyNumberFormat="1" applyFont="1" applyFill="1" applyBorder="1"/>
    <xf numFmtId="8" fontId="4" fillId="8" borderId="3" xfId="0" applyNumberFormat="1" applyFont="1" applyFill="1" applyBorder="1"/>
    <xf numFmtId="4" fontId="4" fillId="8" borderId="4" xfId="0" applyNumberFormat="1" applyFont="1" applyFill="1" applyBorder="1" applyAlignment="1">
      <alignment horizontal="right"/>
    </xf>
    <xf numFmtId="4" fontId="4" fillId="8" borderId="6" xfId="0" applyNumberFormat="1" applyFont="1" applyFill="1" applyBorder="1"/>
    <xf numFmtId="8" fontId="4" fillId="8" borderId="6" xfId="0" applyNumberFormat="1" applyFont="1" applyFill="1" applyBorder="1"/>
    <xf numFmtId="4" fontId="4" fillId="8" borderId="7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view="pageBreakPreview" topLeftCell="A19" zoomScale="60" zoomScaleNormal="100" workbookViewId="0">
      <selection activeCell="A48" sqref="A48:XFD48"/>
    </sheetView>
  </sheetViews>
  <sheetFormatPr defaultRowHeight="13.2" x14ac:dyDescent="0.25"/>
  <cols>
    <col min="1" max="2" width="5.6640625" customWidth="1"/>
    <col min="3" max="3" width="1.33203125" customWidth="1"/>
    <col min="4" max="4" width="31.6640625" customWidth="1"/>
    <col min="5" max="5" width="12.33203125" customWidth="1"/>
    <col min="6" max="6" width="12.44140625" customWidth="1"/>
    <col min="7" max="7" width="13" customWidth="1"/>
    <col min="8" max="8" width="13.6640625" customWidth="1"/>
    <col min="10" max="13" width="12.6640625" bestFit="1" customWidth="1"/>
    <col min="14" max="14" width="11" bestFit="1" customWidth="1"/>
  </cols>
  <sheetData>
    <row r="1" spans="1:10" ht="7.2" customHeight="1" x14ac:dyDescent="0.25">
      <c r="A1" s="1"/>
      <c r="B1" s="1"/>
      <c r="C1" s="1"/>
      <c r="D1" s="1"/>
      <c r="E1" s="1"/>
      <c r="F1" s="2"/>
      <c r="G1" s="2"/>
      <c r="H1" s="2"/>
      <c r="J1" s="4"/>
    </row>
    <row r="2" spans="1:10" ht="13.8" x14ac:dyDescent="0.25">
      <c r="A2" s="36" t="s">
        <v>19</v>
      </c>
      <c r="B2" s="36"/>
      <c r="C2" s="36"/>
      <c r="D2" s="36"/>
      <c r="E2" s="37" t="s">
        <v>33</v>
      </c>
      <c r="F2" s="38"/>
      <c r="G2" s="37"/>
      <c r="H2" s="37"/>
      <c r="J2" s="4"/>
    </row>
    <row r="3" spans="1:10" ht="11.4" customHeight="1" x14ac:dyDescent="0.25">
      <c r="A3" s="39" t="s">
        <v>34</v>
      </c>
      <c r="B3" s="39"/>
      <c r="C3" s="39"/>
      <c r="D3" s="37"/>
      <c r="E3" s="37"/>
      <c r="F3" s="37"/>
      <c r="G3" s="40" t="s">
        <v>0</v>
      </c>
      <c r="H3" s="39"/>
      <c r="J3" s="4"/>
    </row>
    <row r="4" spans="1:10" x14ac:dyDescent="0.25">
      <c r="A4" s="14" t="s">
        <v>1</v>
      </c>
      <c r="B4" s="14"/>
      <c r="C4" s="14"/>
      <c r="D4" s="15"/>
      <c r="E4" s="16" t="s">
        <v>2</v>
      </c>
      <c r="F4" s="17" t="s">
        <v>3</v>
      </c>
      <c r="G4" s="17" t="s">
        <v>16</v>
      </c>
      <c r="H4" s="17" t="s">
        <v>4</v>
      </c>
      <c r="I4" s="4"/>
      <c r="J4" s="4"/>
    </row>
    <row r="5" spans="1:10" ht="11.4" customHeight="1" x14ac:dyDescent="0.25">
      <c r="A5" s="13"/>
      <c r="B5" s="13"/>
      <c r="C5" s="13"/>
      <c r="D5" s="3"/>
      <c r="E5" s="3"/>
      <c r="F5" s="3"/>
      <c r="G5" s="22"/>
      <c r="H5" s="13"/>
      <c r="I5" s="4"/>
      <c r="J5" s="4"/>
    </row>
    <row r="6" spans="1:10" ht="11.4" customHeight="1" x14ac:dyDescent="0.25">
      <c r="A6" s="23" t="s">
        <v>11</v>
      </c>
      <c r="B6" s="23"/>
      <c r="C6" s="23"/>
      <c r="D6" s="10"/>
      <c r="E6" s="24" t="s">
        <v>2</v>
      </c>
      <c r="F6" s="25" t="s">
        <v>3</v>
      </c>
      <c r="G6" s="25" t="s">
        <v>16</v>
      </c>
      <c r="H6" s="25" t="s">
        <v>4</v>
      </c>
      <c r="I6" s="4"/>
      <c r="J6" s="4"/>
    </row>
    <row r="7" spans="1:10" ht="11.4" customHeight="1" x14ac:dyDescent="0.25">
      <c r="A7" s="20">
        <v>2310</v>
      </c>
      <c r="B7" s="9">
        <v>5169</v>
      </c>
      <c r="C7" s="20"/>
      <c r="D7" s="9" t="s">
        <v>26</v>
      </c>
      <c r="E7" s="21">
        <v>0</v>
      </c>
      <c r="F7" s="21">
        <v>0</v>
      </c>
      <c r="G7" s="60">
        <v>93000</v>
      </c>
      <c r="H7" s="21">
        <f>F7+G7</f>
        <v>93000</v>
      </c>
      <c r="I7" s="4"/>
      <c r="J7" s="4"/>
    </row>
    <row r="8" spans="1:10" ht="11.4" customHeight="1" x14ac:dyDescent="0.25">
      <c r="A8" s="45" t="s">
        <v>32</v>
      </c>
      <c r="B8" s="45"/>
      <c r="C8" s="45"/>
      <c r="D8" s="42"/>
      <c r="E8" s="50">
        <f>SUM(E7:E7)</f>
        <v>0</v>
      </c>
      <c r="F8" s="50">
        <f>SUM(F7:F7)</f>
        <v>0</v>
      </c>
      <c r="G8" s="43">
        <f>SUM(G7:G7)</f>
        <v>93000</v>
      </c>
      <c r="H8" s="46">
        <f>SUM(H7:H7)</f>
        <v>93000</v>
      </c>
      <c r="I8" s="4"/>
      <c r="J8" s="4"/>
    </row>
    <row r="9" spans="1:10" ht="11.4" customHeight="1" x14ac:dyDescent="0.25">
      <c r="A9" s="13"/>
      <c r="B9" s="13"/>
      <c r="C9" s="13"/>
      <c r="D9" s="3"/>
      <c r="E9" s="62"/>
      <c r="F9" s="63"/>
      <c r="G9" s="63"/>
      <c r="H9" s="63"/>
      <c r="I9" s="4"/>
      <c r="J9" s="4"/>
    </row>
    <row r="10" spans="1:10" ht="11.4" customHeight="1" x14ac:dyDescent="0.25">
      <c r="A10" s="20">
        <v>3113</v>
      </c>
      <c r="B10" s="9">
        <v>5171</v>
      </c>
      <c r="C10" s="20"/>
      <c r="D10" s="9" t="s">
        <v>20</v>
      </c>
      <c r="E10" s="21">
        <v>50000</v>
      </c>
      <c r="F10" s="21">
        <v>1250000</v>
      </c>
      <c r="G10" s="21">
        <v>-600000</v>
      </c>
      <c r="H10" s="21">
        <f>F10+G10</f>
        <v>650000</v>
      </c>
      <c r="I10" s="4"/>
      <c r="J10" s="4"/>
    </row>
    <row r="11" spans="1:10" ht="11.4" customHeight="1" x14ac:dyDescent="0.25">
      <c r="A11" s="45" t="s">
        <v>15</v>
      </c>
      <c r="B11" s="45"/>
      <c r="C11" s="45"/>
      <c r="D11" s="42"/>
      <c r="E11" s="50">
        <f>SUM(E10:E10)</f>
        <v>50000</v>
      </c>
      <c r="F11" s="50">
        <f>SUM(F10:F10)</f>
        <v>1250000</v>
      </c>
      <c r="G11" s="43">
        <f>SUM(G10:G10)</f>
        <v>-600000</v>
      </c>
      <c r="H11" s="46">
        <f>SUM(H10:H10)</f>
        <v>650000</v>
      </c>
      <c r="I11" s="4"/>
      <c r="J11" s="4"/>
    </row>
    <row r="12" spans="1:10" ht="11.4" customHeight="1" x14ac:dyDescent="0.25">
      <c r="A12" s="13"/>
      <c r="B12" s="13"/>
      <c r="C12" s="13"/>
      <c r="D12" s="3"/>
      <c r="E12" s="53"/>
      <c r="F12" s="53"/>
      <c r="G12" s="52"/>
      <c r="H12" s="19"/>
      <c r="I12" s="4"/>
      <c r="J12" s="4"/>
    </row>
    <row r="13" spans="1:10" ht="11.4" customHeight="1" x14ac:dyDescent="0.25">
      <c r="A13" s="18">
        <v>3392</v>
      </c>
      <c r="B13" s="11">
        <v>5137</v>
      </c>
      <c r="C13" s="18"/>
      <c r="D13" s="11" t="s">
        <v>25</v>
      </c>
      <c r="E13" s="19">
        <v>20000</v>
      </c>
      <c r="F13" s="19">
        <v>1500000</v>
      </c>
      <c r="G13" s="61">
        <v>80000</v>
      </c>
      <c r="H13" s="19">
        <f>F13+G13</f>
        <v>1580000</v>
      </c>
      <c r="I13" s="4"/>
      <c r="J13" s="4"/>
    </row>
    <row r="14" spans="1:10" ht="11.4" customHeight="1" x14ac:dyDescent="0.25">
      <c r="A14" s="20"/>
      <c r="B14" s="9">
        <v>5171</v>
      </c>
      <c r="C14" s="20"/>
      <c r="D14" s="9" t="s">
        <v>24</v>
      </c>
      <c r="E14" s="21">
        <v>20000</v>
      </c>
      <c r="F14" s="21">
        <v>20000</v>
      </c>
      <c r="G14" s="60">
        <v>75000</v>
      </c>
      <c r="H14" s="21">
        <f>F14+G14</f>
        <v>95000</v>
      </c>
      <c r="I14" s="4"/>
      <c r="J14" s="4"/>
    </row>
    <row r="15" spans="1:10" ht="11.4" customHeight="1" x14ac:dyDescent="0.25">
      <c r="A15" s="45" t="s">
        <v>12</v>
      </c>
      <c r="B15" s="45"/>
      <c r="C15" s="45"/>
      <c r="D15" s="42"/>
      <c r="E15" s="50">
        <f>SUM(E13:E14)</f>
        <v>40000</v>
      </c>
      <c r="F15" s="50">
        <f>SUM(F13:F14)</f>
        <v>1520000</v>
      </c>
      <c r="G15" s="43">
        <f>SUM(G13:G14)</f>
        <v>155000</v>
      </c>
      <c r="H15" s="46">
        <f>SUM(H13:H14)</f>
        <v>1675000</v>
      </c>
      <c r="I15" s="4"/>
      <c r="J15" s="4"/>
    </row>
    <row r="16" spans="1:10" ht="11.4" customHeight="1" x14ac:dyDescent="0.25">
      <c r="A16" s="13"/>
      <c r="B16" s="13"/>
      <c r="C16" s="13"/>
      <c r="D16" s="3"/>
      <c r="E16" s="51"/>
      <c r="F16" s="52"/>
      <c r="G16" s="52"/>
      <c r="H16" s="52"/>
      <c r="I16" s="4"/>
      <c r="J16" s="4"/>
    </row>
    <row r="17" spans="1:12" ht="11.4" customHeight="1" x14ac:dyDescent="0.25">
      <c r="A17" s="18">
        <v>3612</v>
      </c>
      <c r="B17" s="11">
        <v>5171</v>
      </c>
      <c r="C17" s="18"/>
      <c r="D17" s="11" t="s">
        <v>21</v>
      </c>
      <c r="E17" s="47">
        <v>80000</v>
      </c>
      <c r="F17" s="47">
        <v>3008694.18</v>
      </c>
      <c r="G17" s="19">
        <v>500000</v>
      </c>
      <c r="H17" s="44">
        <f>F17+G17</f>
        <v>3508694.18</v>
      </c>
      <c r="I17" s="4"/>
      <c r="J17" s="4"/>
    </row>
    <row r="18" spans="1:12" ht="11.4" customHeight="1" x14ac:dyDescent="0.25">
      <c r="A18" s="20"/>
      <c r="B18" s="9">
        <v>5171</v>
      </c>
      <c r="C18" s="20"/>
      <c r="D18" s="9" t="s">
        <v>22</v>
      </c>
      <c r="E18" s="21">
        <v>80000</v>
      </c>
      <c r="F18" s="21">
        <v>3508964.18</v>
      </c>
      <c r="G18" s="60">
        <v>700000</v>
      </c>
      <c r="H18" s="21">
        <f>F18+G18</f>
        <v>4208964.18</v>
      </c>
      <c r="I18" s="4"/>
      <c r="J18" s="4"/>
    </row>
    <row r="19" spans="1:12" ht="11.4" customHeight="1" x14ac:dyDescent="0.25">
      <c r="A19" s="45" t="s">
        <v>17</v>
      </c>
      <c r="B19" s="45"/>
      <c r="C19" s="45"/>
      <c r="D19" s="42"/>
      <c r="E19" s="50">
        <f>E18</f>
        <v>80000</v>
      </c>
      <c r="F19" s="50">
        <f>F18</f>
        <v>3508964.18</v>
      </c>
      <c r="G19" s="43">
        <f>SUM(G17:G18)</f>
        <v>1200000</v>
      </c>
      <c r="H19" s="46">
        <f>H18</f>
        <v>4208964.18</v>
      </c>
      <c r="I19" s="4"/>
      <c r="J19" s="4"/>
    </row>
    <row r="20" spans="1:12" ht="11.4" customHeight="1" x14ac:dyDescent="0.25">
      <c r="A20" s="13"/>
      <c r="B20" s="13"/>
      <c r="C20" s="13"/>
      <c r="D20" s="3"/>
      <c r="E20" s="52"/>
      <c r="F20" s="52"/>
      <c r="G20" s="52"/>
      <c r="H20" s="19"/>
      <c r="I20" s="4"/>
      <c r="J20" s="4"/>
    </row>
    <row r="21" spans="1:12" ht="11.4" customHeight="1" x14ac:dyDescent="0.25">
      <c r="A21" s="20">
        <v>3745</v>
      </c>
      <c r="B21" s="9">
        <v>5171</v>
      </c>
      <c r="C21" s="20"/>
      <c r="D21" s="9" t="s">
        <v>23</v>
      </c>
      <c r="E21" s="21">
        <v>150000</v>
      </c>
      <c r="F21" s="21">
        <v>280000</v>
      </c>
      <c r="G21" s="21">
        <v>100000</v>
      </c>
      <c r="H21" s="21">
        <f>F21+G21</f>
        <v>380000</v>
      </c>
      <c r="I21" s="4"/>
      <c r="J21" s="4"/>
    </row>
    <row r="22" spans="1:12" ht="11.4" customHeight="1" x14ac:dyDescent="0.25">
      <c r="A22" s="45" t="s">
        <v>14</v>
      </c>
      <c r="B22" s="45"/>
      <c r="C22" s="45"/>
      <c r="D22" s="42"/>
      <c r="E22" s="50">
        <f>SUM(E21:E21)</f>
        <v>150000</v>
      </c>
      <c r="F22" s="50">
        <f>SUM(F21:F21)</f>
        <v>280000</v>
      </c>
      <c r="G22" s="43">
        <f>SUM(G21:G21)</f>
        <v>100000</v>
      </c>
      <c r="H22" s="46">
        <f>SUM(H21:H21)</f>
        <v>380000</v>
      </c>
      <c r="I22" s="4"/>
      <c r="J22" s="4"/>
    </row>
    <row r="23" spans="1:12" ht="11.4" customHeight="1" x14ac:dyDescent="0.25">
      <c r="A23" s="13"/>
      <c r="B23" s="13"/>
      <c r="C23" s="13"/>
      <c r="D23" s="3"/>
      <c r="E23" s="52"/>
      <c r="F23" s="52"/>
      <c r="G23" s="52"/>
      <c r="H23" s="19"/>
      <c r="I23" s="4"/>
      <c r="J23" s="4"/>
    </row>
    <row r="24" spans="1:12" ht="12" customHeight="1" x14ac:dyDescent="0.25">
      <c r="A24" s="23" t="s">
        <v>5</v>
      </c>
      <c r="B24" s="23"/>
      <c r="C24" s="23"/>
      <c r="D24" s="10"/>
      <c r="E24" s="55"/>
      <c r="F24" s="55"/>
      <c r="G24" s="43">
        <f>G8+G11+G15+G19+G22</f>
        <v>948000</v>
      </c>
      <c r="H24" s="55"/>
      <c r="I24" s="4"/>
      <c r="J24" s="4"/>
    </row>
    <row r="25" spans="1:12" ht="11.4" customHeight="1" x14ac:dyDescent="0.25">
      <c r="A25" s="57" t="s">
        <v>18</v>
      </c>
      <c r="B25" s="57"/>
      <c r="C25" s="57"/>
      <c r="D25" s="57"/>
      <c r="E25" s="58"/>
      <c r="F25" s="56"/>
      <c r="G25" s="51"/>
      <c r="H25" s="51"/>
      <c r="I25" s="4"/>
      <c r="J25" s="4"/>
      <c r="K25" s="59"/>
      <c r="L25" s="59"/>
    </row>
    <row r="26" spans="1:12" ht="11.4" customHeight="1" x14ac:dyDescent="0.25">
      <c r="A26" s="3"/>
      <c r="B26" s="3"/>
      <c r="C26" s="3"/>
      <c r="D26" s="3"/>
      <c r="E26" s="54"/>
      <c r="F26" s="54"/>
      <c r="G26" s="52"/>
      <c r="H26" s="51"/>
      <c r="I26" s="4"/>
      <c r="J26" s="4"/>
    </row>
    <row r="27" spans="1:12" ht="11.4" customHeight="1" x14ac:dyDescent="0.25">
      <c r="A27" s="49" t="s">
        <v>9</v>
      </c>
      <c r="B27" s="7"/>
      <c r="C27" s="7"/>
      <c r="D27" s="26">
        <v>0</v>
      </c>
      <c r="E27" s="27"/>
      <c r="F27" s="6"/>
      <c r="G27" s="6"/>
      <c r="H27" s="6"/>
      <c r="I27" s="4"/>
      <c r="J27" s="4"/>
    </row>
    <row r="28" spans="1:12" ht="11.4" customHeight="1" x14ac:dyDescent="0.25">
      <c r="A28" s="28" t="s">
        <v>10</v>
      </c>
      <c r="B28" s="28"/>
      <c r="C28" s="29"/>
      <c r="D28" s="30">
        <f>G24</f>
        <v>948000</v>
      </c>
      <c r="E28" s="31"/>
      <c r="F28" s="31" t="s">
        <v>6</v>
      </c>
      <c r="G28" s="31">
        <f>D27-D28</f>
        <v>-948000</v>
      </c>
      <c r="H28" s="32"/>
      <c r="I28" s="4"/>
      <c r="J28" s="4"/>
    </row>
    <row r="29" spans="1:12" ht="11.4" customHeight="1" x14ac:dyDescent="0.25">
      <c r="A29" s="11"/>
      <c r="B29" s="11"/>
      <c r="C29" s="33"/>
      <c r="D29" s="48"/>
      <c r="E29" s="33"/>
      <c r="F29" s="33"/>
      <c r="G29" s="33"/>
      <c r="H29" s="34"/>
      <c r="I29" s="4"/>
      <c r="J29" s="4"/>
    </row>
    <row r="30" spans="1:12" ht="11.4" customHeight="1" thickBot="1" x14ac:dyDescent="0.3">
      <c r="A30" s="64" t="s">
        <v>28</v>
      </c>
      <c r="B30" s="64"/>
      <c r="C30" s="33"/>
      <c r="D30" s="48"/>
      <c r="E30" s="33"/>
      <c r="F30" s="33"/>
      <c r="G30" s="33"/>
      <c r="H30" s="34"/>
      <c r="I30" s="4"/>
      <c r="J30" s="4"/>
    </row>
    <row r="31" spans="1:12" ht="11.4" customHeight="1" x14ac:dyDescent="0.25">
      <c r="A31" s="65">
        <v>8123</v>
      </c>
      <c r="B31" s="66"/>
      <c r="C31" s="69"/>
      <c r="D31" s="70" t="s">
        <v>29</v>
      </c>
      <c r="E31" s="69">
        <v>16634740</v>
      </c>
      <c r="F31" s="69">
        <v>16634740</v>
      </c>
      <c r="G31" s="69">
        <v>4721596.4000000004</v>
      </c>
      <c r="H31" s="71">
        <f>F31+G31</f>
        <v>21356336.399999999</v>
      </c>
      <c r="I31" s="4"/>
      <c r="J31" s="4"/>
    </row>
    <row r="32" spans="1:12" ht="11.4" customHeight="1" thickBot="1" x14ac:dyDescent="0.3">
      <c r="A32" s="67">
        <v>8124</v>
      </c>
      <c r="B32" s="68"/>
      <c r="C32" s="72"/>
      <c r="D32" s="73" t="s">
        <v>30</v>
      </c>
      <c r="E32" s="72">
        <v>-16634740</v>
      </c>
      <c r="F32" s="72">
        <v>-16634740</v>
      </c>
      <c r="G32" s="72">
        <v>-2365259.9900000002</v>
      </c>
      <c r="H32" s="74">
        <f>F32+G32</f>
        <v>-18999999.990000002</v>
      </c>
      <c r="I32" s="4"/>
      <c r="J32" s="4"/>
    </row>
    <row r="33" spans="1:10" ht="11.4" customHeight="1" x14ac:dyDescent="0.25">
      <c r="A33" s="3"/>
      <c r="B33" s="3"/>
      <c r="C33" s="3"/>
      <c r="D33" s="3"/>
      <c r="E33" s="3"/>
      <c r="F33" s="3"/>
      <c r="G33" s="22"/>
      <c r="H33" s="13"/>
      <c r="I33" s="4"/>
      <c r="J33" s="4"/>
    </row>
    <row r="34" spans="1:10" ht="11.4" customHeight="1" x14ac:dyDescent="0.25">
      <c r="A34" s="11" t="s">
        <v>27</v>
      </c>
      <c r="B34" s="11"/>
      <c r="C34" s="33"/>
      <c r="D34" s="11"/>
      <c r="E34" s="33"/>
      <c r="F34" s="33"/>
      <c r="G34" s="33"/>
      <c r="H34" s="34"/>
      <c r="I34" s="4"/>
      <c r="J34" s="4"/>
    </row>
    <row r="35" spans="1:10" ht="11.4" customHeight="1" x14ac:dyDescent="0.25">
      <c r="A35" s="13" t="s">
        <v>13</v>
      </c>
      <c r="B35" s="13"/>
      <c r="C35" s="13"/>
      <c r="D35" s="3"/>
      <c r="E35" s="3"/>
      <c r="F35" s="3"/>
      <c r="G35" s="22"/>
      <c r="H35" s="13"/>
      <c r="I35" s="4"/>
      <c r="J35" s="4"/>
    </row>
    <row r="36" spans="1:10" ht="11.4" customHeight="1" x14ac:dyDescent="0.25">
      <c r="A36" s="5" t="s">
        <v>31</v>
      </c>
      <c r="B36" s="5"/>
      <c r="C36" s="5"/>
      <c r="D36" s="5"/>
      <c r="E36" s="13"/>
      <c r="F36" s="8"/>
      <c r="G36" s="8"/>
      <c r="H36" s="8" t="s">
        <v>13</v>
      </c>
      <c r="I36" s="4"/>
      <c r="J36" s="4"/>
    </row>
    <row r="37" spans="1:10" ht="11.4" customHeight="1" x14ac:dyDescent="0.25">
      <c r="A37" s="8"/>
      <c r="B37" s="35"/>
      <c r="C37" s="35"/>
      <c r="D37" s="35"/>
      <c r="E37" s="35"/>
      <c r="F37" s="35"/>
      <c r="G37" s="3"/>
      <c r="H37" s="35"/>
      <c r="I37" s="4"/>
      <c r="J37" s="4"/>
    </row>
    <row r="38" spans="1:10" ht="11.4" customHeight="1" x14ac:dyDescent="0.25">
      <c r="A38" s="11" t="s">
        <v>35</v>
      </c>
      <c r="B38" s="11"/>
      <c r="C38" s="11"/>
      <c r="D38" s="11"/>
      <c r="E38" s="11"/>
      <c r="F38" s="33"/>
      <c r="G38" s="34"/>
      <c r="H38" s="34"/>
      <c r="I38" s="4"/>
      <c r="J38" s="4"/>
    </row>
    <row r="39" spans="1:10" ht="11.4" customHeight="1" x14ac:dyDescent="0.25">
      <c r="A39" s="35"/>
      <c r="B39" s="35"/>
      <c r="C39" s="35"/>
      <c r="D39" s="35"/>
      <c r="E39" s="35"/>
      <c r="F39" s="35"/>
      <c r="G39" s="33"/>
      <c r="H39" s="33"/>
      <c r="I39" s="4"/>
      <c r="J39" s="4"/>
    </row>
    <row r="40" spans="1:10" ht="11.4" customHeight="1" x14ac:dyDescent="0.25">
      <c r="A40" s="35"/>
      <c r="B40" s="35"/>
      <c r="C40" s="35"/>
      <c r="D40" s="35"/>
      <c r="E40" s="35"/>
      <c r="F40" s="35"/>
      <c r="G40" s="33"/>
      <c r="H40" s="33"/>
      <c r="I40" s="4"/>
      <c r="J40" s="4"/>
    </row>
    <row r="41" spans="1:10" ht="11.4" customHeight="1" x14ac:dyDescent="0.25">
      <c r="A41" s="35"/>
      <c r="B41" s="35"/>
      <c r="C41" s="35"/>
      <c r="D41" s="35"/>
      <c r="E41" s="35"/>
      <c r="F41" s="35"/>
      <c r="G41" s="33"/>
      <c r="H41" s="33"/>
      <c r="I41" s="4"/>
      <c r="J41" s="4"/>
    </row>
    <row r="42" spans="1:10" ht="11.4" customHeight="1" x14ac:dyDescent="0.25">
      <c r="A42" s="35"/>
      <c r="B42" s="35"/>
      <c r="C42" s="35"/>
      <c r="D42" s="35"/>
      <c r="E42" s="35"/>
      <c r="F42" s="35"/>
      <c r="G42" s="33"/>
      <c r="H42" s="33"/>
      <c r="I42" s="4"/>
      <c r="J42" s="4"/>
    </row>
    <row r="43" spans="1:10" ht="11.4" customHeight="1" x14ac:dyDescent="0.25">
      <c r="E43" s="35"/>
      <c r="F43" s="35"/>
      <c r="G43" s="33"/>
      <c r="H43" s="33"/>
      <c r="I43" s="4"/>
      <c r="J43" s="4"/>
    </row>
    <row r="44" spans="1:10" ht="11.4" customHeight="1" x14ac:dyDescent="0.25">
      <c r="A44" s="34" t="s">
        <v>7</v>
      </c>
      <c r="B44" s="34"/>
      <c r="C44" s="35"/>
      <c r="D44" s="35"/>
      <c r="E44" s="35"/>
      <c r="F44" s="35"/>
      <c r="G44" s="33"/>
      <c r="H44" s="33"/>
      <c r="I44" s="4"/>
      <c r="J44" s="4"/>
    </row>
    <row r="45" spans="1:10" ht="11.4" customHeight="1" x14ac:dyDescent="0.25">
      <c r="A45" s="33" t="s">
        <v>8</v>
      </c>
      <c r="B45" s="33"/>
      <c r="C45" s="35"/>
      <c r="D45" s="35"/>
      <c r="E45" s="35"/>
      <c r="F45" s="35"/>
      <c r="G45" s="41"/>
      <c r="H45" s="35"/>
      <c r="I45" s="4"/>
      <c r="J45" s="4"/>
    </row>
    <row r="46" spans="1:10" ht="11.4" customHeight="1" x14ac:dyDescent="0.25">
      <c r="A46" s="33"/>
      <c r="B46" s="33"/>
      <c r="C46" s="35"/>
      <c r="D46" s="35"/>
      <c r="E46" s="35"/>
      <c r="F46" s="35"/>
      <c r="G46" s="41"/>
      <c r="H46" s="35"/>
      <c r="I46" s="4"/>
      <c r="J46" s="4"/>
    </row>
    <row r="47" spans="1:10" ht="11.4" customHeight="1" x14ac:dyDescent="0.25">
      <c r="A47" s="33"/>
      <c r="B47" s="33"/>
      <c r="C47" s="35"/>
      <c r="D47" s="35"/>
      <c r="E47" s="35"/>
      <c r="F47" s="35"/>
      <c r="G47" s="41"/>
      <c r="H47" s="35"/>
      <c r="I47" s="4"/>
      <c r="J47" s="4"/>
    </row>
    <row r="48" spans="1:10" ht="11.4" customHeight="1" x14ac:dyDescent="0.25">
      <c r="A48" s="33"/>
      <c r="B48" s="33"/>
      <c r="C48" s="35"/>
      <c r="D48" s="35"/>
      <c r="E48" s="35"/>
      <c r="F48" s="35"/>
      <c r="G48" s="41"/>
      <c r="H48" s="35"/>
      <c r="I48" s="4"/>
      <c r="J48" s="4"/>
    </row>
    <row r="49" spans="1:10" ht="11.4" customHeight="1" x14ac:dyDescent="0.25">
      <c r="A49" s="33"/>
      <c r="B49" s="33"/>
      <c r="C49" s="35"/>
      <c r="D49" s="35"/>
      <c r="E49" s="35"/>
      <c r="F49" s="35"/>
      <c r="G49" s="41"/>
      <c r="H49" s="35"/>
      <c r="I49" s="4"/>
      <c r="J49" s="4"/>
    </row>
    <row r="50" spans="1:10" ht="11.4" customHeight="1" x14ac:dyDescent="0.25">
      <c r="A50" s="33"/>
      <c r="B50" s="33"/>
      <c r="C50" s="35"/>
      <c r="D50" s="35"/>
      <c r="E50" s="35"/>
      <c r="F50" s="35"/>
      <c r="G50" s="41"/>
      <c r="H50" s="35"/>
      <c r="I50" s="4"/>
      <c r="J50" s="4"/>
    </row>
    <row r="51" spans="1:10" ht="11.4" customHeight="1" x14ac:dyDescent="0.25">
      <c r="E51" s="35"/>
      <c r="F51" s="35"/>
      <c r="G51" s="35"/>
      <c r="H51" s="35"/>
      <c r="I51" s="4"/>
      <c r="J51" s="4"/>
    </row>
    <row r="52" spans="1:10" x14ac:dyDescent="0.25">
      <c r="A52" s="35" t="s">
        <v>36</v>
      </c>
      <c r="B52" s="35"/>
      <c r="C52" s="35"/>
      <c r="D52" s="35"/>
      <c r="E52" s="35"/>
      <c r="I52" s="4"/>
      <c r="J52" s="4"/>
    </row>
    <row r="53" spans="1:10" x14ac:dyDescent="0.25">
      <c r="A53" s="35" t="s">
        <v>37</v>
      </c>
      <c r="B53" s="35"/>
      <c r="C53" s="35"/>
      <c r="D53" s="35"/>
      <c r="E53" s="35"/>
      <c r="J53" s="4"/>
    </row>
    <row r="54" spans="1:10" x14ac:dyDescent="0.25">
      <c r="J54" s="4"/>
    </row>
    <row r="55" spans="1:10" x14ac:dyDescent="0.25">
      <c r="J55" s="4"/>
    </row>
    <row r="56" spans="1:10" x14ac:dyDescent="0.25">
      <c r="J56" s="4"/>
    </row>
    <row r="57" spans="1:10" x14ac:dyDescent="0.25">
      <c r="J57" s="4"/>
    </row>
    <row r="58" spans="1:10" x14ac:dyDescent="0.25">
      <c r="J58" s="4"/>
    </row>
    <row r="59" spans="1:10" x14ac:dyDescent="0.25">
      <c r="J59" s="4"/>
    </row>
    <row r="60" spans="1:10" x14ac:dyDescent="0.25">
      <c r="J60" s="4"/>
    </row>
    <row r="61" spans="1:10" x14ac:dyDescent="0.25">
      <c r="J61" s="4"/>
    </row>
    <row r="62" spans="1:10" x14ac:dyDescent="0.25">
      <c r="J62" s="4"/>
    </row>
    <row r="63" spans="1:10" x14ac:dyDescent="0.25">
      <c r="J63" s="4"/>
    </row>
    <row r="64" spans="1:10" x14ac:dyDescent="0.25">
      <c r="J64" s="4"/>
    </row>
    <row r="65" spans="8:10" x14ac:dyDescent="0.25">
      <c r="J65" s="4"/>
    </row>
    <row r="66" spans="8:10" x14ac:dyDescent="0.25">
      <c r="J66" s="4"/>
    </row>
    <row r="67" spans="8:10" x14ac:dyDescent="0.25">
      <c r="J67" s="4"/>
    </row>
    <row r="68" spans="8:10" x14ac:dyDescent="0.25">
      <c r="J68" s="4"/>
    </row>
    <row r="69" spans="8:10" x14ac:dyDescent="0.25">
      <c r="J69" s="4"/>
    </row>
    <row r="70" spans="8:10" x14ac:dyDescent="0.25">
      <c r="J70" s="4"/>
    </row>
    <row r="71" spans="8:10" x14ac:dyDescent="0.25">
      <c r="J71" s="4"/>
    </row>
    <row r="72" spans="8:10" x14ac:dyDescent="0.25">
      <c r="J72" s="4"/>
    </row>
    <row r="73" spans="8:10" x14ac:dyDescent="0.25">
      <c r="J73" s="4"/>
    </row>
    <row r="74" spans="8:10" x14ac:dyDescent="0.25">
      <c r="J74" s="4"/>
    </row>
    <row r="75" spans="8:10" x14ac:dyDescent="0.25">
      <c r="J75" s="4"/>
    </row>
    <row r="76" spans="8:10" x14ac:dyDescent="0.25">
      <c r="J76" s="4"/>
    </row>
    <row r="77" spans="8:10" x14ac:dyDescent="0.25">
      <c r="J77" s="4"/>
    </row>
    <row r="80" spans="8:10" x14ac:dyDescent="0.25">
      <c r="H80" s="12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5_2018  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Miroslava Löwová</cp:lastModifiedBy>
  <cp:lastPrinted>2019-01-09T11:18:00Z</cp:lastPrinted>
  <dcterms:created xsi:type="dcterms:W3CDTF">2013-03-12T11:58:35Z</dcterms:created>
  <dcterms:modified xsi:type="dcterms:W3CDTF">2019-01-09T11:26:08Z</dcterms:modified>
</cp:coreProperties>
</file>